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области\ПОСТАНОВЛЕНИЯ 2018\Авгус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D81" i="1" l="1"/>
  <c r="AD108" i="1"/>
  <c r="AD51" i="1"/>
  <c r="AD123" i="1"/>
  <c r="AD122" i="1" s="1"/>
  <c r="AG132" i="1"/>
  <c r="AG131" i="1"/>
  <c r="AD61" i="1"/>
  <c r="AG61" i="1" s="1"/>
  <c r="AE81" i="1"/>
  <c r="AF81" i="1"/>
  <c r="AG89" i="1"/>
  <c r="AG68" i="1"/>
  <c r="AG67" i="1"/>
  <c r="AE51" i="1"/>
  <c r="AF51" i="1"/>
  <c r="AE40" i="1"/>
  <c r="AF40" i="1"/>
  <c r="AD40" i="1"/>
  <c r="AD30" i="1" s="1"/>
  <c r="AG30" i="1" s="1"/>
  <c r="AG47" i="1"/>
  <c r="AG46" i="1"/>
  <c r="AG24" i="1"/>
  <c r="AG25" i="1"/>
  <c r="AG26" i="1"/>
  <c r="AG27" i="1"/>
  <c r="AG28" i="1"/>
  <c r="AG29" i="1"/>
  <c r="AG31" i="1"/>
  <c r="AG32" i="1"/>
  <c r="AG33" i="1"/>
  <c r="AG34" i="1"/>
  <c r="AG35" i="1"/>
  <c r="AG37" i="1"/>
  <c r="AG38" i="1"/>
  <c r="AG39" i="1"/>
  <c r="AG41" i="1"/>
  <c r="AG43" i="1"/>
  <c r="AG44" i="1"/>
  <c r="AG45" i="1"/>
  <c r="AG48" i="1"/>
  <c r="AG49" i="1"/>
  <c r="AG50" i="1"/>
  <c r="AG52" i="1"/>
  <c r="AG53" i="1"/>
  <c r="AG54" i="1"/>
  <c r="AG55" i="1"/>
  <c r="AG56" i="1"/>
  <c r="AG57" i="1"/>
  <c r="AG58" i="1"/>
  <c r="AG59" i="1"/>
  <c r="AG62" i="1"/>
  <c r="AG63" i="1"/>
  <c r="AG64" i="1"/>
  <c r="AG65" i="1"/>
  <c r="AG66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2" i="1"/>
  <c r="AG83" i="1"/>
  <c r="AG84" i="1"/>
  <c r="AG85" i="1"/>
  <c r="AG86" i="1"/>
  <c r="AG87" i="1"/>
  <c r="AG88" i="1"/>
  <c r="AG90" i="1"/>
  <c r="AG91" i="1"/>
  <c r="AG92" i="1"/>
  <c r="AG93" i="1"/>
  <c r="AG94" i="1"/>
  <c r="AG95" i="1"/>
  <c r="AG96" i="1"/>
  <c r="AG98" i="1"/>
  <c r="AG100" i="1"/>
  <c r="AG101" i="1"/>
  <c r="AG102" i="1"/>
  <c r="AG103" i="1"/>
  <c r="AG104" i="1"/>
  <c r="AG105" i="1"/>
  <c r="AG106" i="1"/>
  <c r="AG107" i="1"/>
  <c r="AG110" i="1"/>
  <c r="AG111" i="1"/>
  <c r="AG112" i="1"/>
  <c r="AG113" i="1"/>
  <c r="AG115" i="1"/>
  <c r="AG116" i="1"/>
  <c r="AG117" i="1"/>
  <c r="AG118" i="1"/>
  <c r="AG119" i="1"/>
  <c r="AG120" i="1"/>
  <c r="AG121" i="1"/>
  <c r="AG124" i="1"/>
  <c r="AG125" i="1"/>
  <c r="AG126" i="1"/>
  <c r="AG127" i="1"/>
  <c r="AG128" i="1"/>
  <c r="AG129" i="1"/>
  <c r="AG130" i="1"/>
  <c r="AG133" i="1"/>
  <c r="AG134" i="1"/>
  <c r="AG135" i="1"/>
  <c r="AG136" i="1"/>
  <c r="AG137" i="1"/>
  <c r="AG139" i="1"/>
  <c r="AG140" i="1"/>
  <c r="AD97" i="1"/>
  <c r="AG97" i="1" s="1"/>
  <c r="AD114" i="1"/>
  <c r="AG114" i="1" s="1"/>
  <c r="AE122" i="1"/>
  <c r="AF122" i="1"/>
  <c r="AH122" i="1"/>
  <c r="AE138" i="1"/>
  <c r="AF138" i="1"/>
  <c r="AD138" i="1"/>
  <c r="AD109" i="1"/>
  <c r="AE109" i="1"/>
  <c r="AF109" i="1"/>
  <c r="AE99" i="1"/>
  <c r="AF99" i="1"/>
  <c r="AE108" i="1"/>
  <c r="AF108" i="1"/>
  <c r="AD60" i="1" l="1"/>
  <c r="AG81" i="1"/>
  <c r="AG138" i="1"/>
  <c r="AG122" i="1"/>
  <c r="AG108" i="1"/>
  <c r="AG109" i="1"/>
  <c r="AE23" i="1"/>
  <c r="AF23" i="1"/>
  <c r="AG123" i="1"/>
  <c r="AG40" i="1"/>
  <c r="AG51" i="1"/>
  <c r="AD99" i="1" l="1"/>
  <c r="AG99" i="1" s="1"/>
  <c r="AG60" i="1"/>
  <c r="AD23" i="1"/>
  <c r="AG23" i="1" s="1"/>
</calcChain>
</file>

<file path=xl/sharedStrings.xml><?xml version="1.0" encoding="utf-8"?>
<sst xmlns="http://schemas.openxmlformats.org/spreadsheetml/2006/main" count="311" uniqueCount="179">
  <si>
    <t>Приложение 1 к  муниципальной  программе "Развитие  образования Торжокского  района Тверской области на  2018-2020 годы"</t>
  </si>
  <si>
    <t>Характеристика   муниципальной  программы Торжокского района Тверской области</t>
  </si>
  <si>
    <t>«Развитие образования Торжокского  района Тверской области» на 2018 - 2020 годы</t>
  </si>
  <si>
    <t>(наименование муниципальной  программы)</t>
  </si>
  <si>
    <t>Главный администратор (администратор) муниципальной  программы Торжокского  района Тверской области  на  2018-2020 годы</t>
  </si>
  <si>
    <t>(наименование исполнительного органа государственной власти Тверской области)</t>
  </si>
  <si>
    <t>Принятые обозначения и сокращения:</t>
  </si>
  <si>
    <t>1. Программа - муниципальная  программа   «Развитие образования Торжокского  района Тверской области» на 2018 - 2020 годы.</t>
  </si>
  <si>
    <t>2. Подпрограмма - подпрограмма муниципальной программы   «Развитие образования Торжокского  района Тверской области» на 2018 - 2020 годы.</t>
  </si>
  <si>
    <t>3. Задача - задача подпрограммы.</t>
  </si>
  <si>
    <t>4. Мероприятие - мероприятие подпрограммы.</t>
  </si>
  <si>
    <t>5. Показатель -показатель цели программы (показатель задачи подпрограммы, показатель мероприятия, показатель административного мероприятия).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</si>
  <si>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</si>
  <si>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</si>
  <si>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</si>
  <si>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</si>
  <si>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</si>
  <si>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</si>
  <si>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</si>
  <si>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</si>
  <si>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</si>
  <si>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</si>
  <si>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</si>
  <si>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</si>
  <si>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</si>
  <si>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</si>
  <si>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</si>
  <si>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</si>
  <si>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2018 год</t>
  </si>
  <si>
    <t>2019 год</t>
  </si>
  <si>
    <t>2020год</t>
  </si>
  <si>
    <t>значение</t>
  </si>
  <si>
    <t>год  достижения</t>
  </si>
  <si>
    <t xml:space="preserve"> </t>
  </si>
  <si>
    <t>Программа  ВСЕГО</t>
  </si>
  <si>
    <t>тыс. руб</t>
  </si>
  <si>
    <r>
      <rPr>
        <b/>
        <sz val="10"/>
        <rFont val="Times New Roman"/>
        <family val="1"/>
        <charset val="204"/>
      </rPr>
      <t xml:space="preserve">Цель 1  </t>
    </r>
    <r>
      <rPr>
        <sz val="10"/>
        <rFont val="Times New Roman"/>
        <family val="1"/>
        <charset val="204"/>
      </rPr>
      <t>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  </r>
  </si>
  <si>
    <t xml:space="preserve"> -</t>
  </si>
  <si>
    <r>
      <rPr>
        <b/>
        <sz val="10"/>
        <rFont val="Times New Roman"/>
        <family val="1"/>
        <charset val="204"/>
      </rPr>
      <t>Показатель   1</t>
    </r>
    <r>
      <rPr>
        <sz val="10"/>
        <rFont val="Times New Roman"/>
        <family val="1"/>
        <charset val="204"/>
      </rPr>
      <t xml:space="preserve"> «Удовлетворение  населения Торжокского  района  качеством  образовательных  услуг  и  их  доступностью"</t>
    </r>
  </si>
  <si>
    <t>%</t>
  </si>
  <si>
    <r>
      <rPr>
        <b/>
        <sz val="10"/>
        <rFont val="Times New Roman"/>
        <family val="1"/>
        <charset val="204"/>
      </rPr>
      <t>Показатель  2</t>
    </r>
    <r>
      <rPr>
        <sz val="10"/>
        <rFont val="Times New Roman"/>
        <family val="1"/>
        <charset val="204"/>
      </rPr>
      <t xml:space="preserve"> «Охват программами дошкольного образования детей в возрасте 0-7 лет» </t>
    </r>
  </si>
  <si>
    <r>
      <rPr>
        <b/>
        <sz val="10"/>
        <rFont val="Times New Roman"/>
        <family val="1"/>
        <charset val="204"/>
      </rPr>
      <t>Показатель 3</t>
    </r>
    <r>
      <rPr>
        <sz val="10"/>
        <rFont val="Times New Roman"/>
        <family val="1"/>
        <charset val="204"/>
      </rPr>
      <t xml:space="preserve"> «Доля выпускников государственных (муниципальных) общеобразовательных учреждений, получивших аттестат о среднем (полном) образовании»</t>
    </r>
  </si>
  <si>
    <r>
      <rPr>
        <b/>
        <sz val="10"/>
        <rFont val="Times New Roman"/>
        <family val="1"/>
        <charset val="204"/>
      </rPr>
      <t xml:space="preserve">Показатель  4 </t>
    </r>
    <r>
      <rPr>
        <sz val="10"/>
        <rFont val="Times New Roman"/>
        <family val="1"/>
        <charset val="204"/>
      </rPr>
      <t xml:space="preserve"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
возможностями    здоровья    и  детей-инвалидов     школьного
возраста»
</t>
    </r>
  </si>
  <si>
    <r>
      <rPr>
        <b/>
        <sz val="10"/>
        <rFont val="Times New Roman"/>
        <family val="1"/>
        <charset val="204"/>
      </rPr>
      <t>Показатель  5</t>
    </r>
    <r>
      <rPr>
        <sz val="10"/>
        <rFont val="Times New Roman"/>
        <family val="1"/>
        <charset val="204"/>
      </rPr>
      <t xml:space="preserve"> «Доля расходов бюджета Торжокского  района на  образование»  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</si>
  <si>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«Развитие дошкольного образования   как института социального развития»</t>
    </r>
  </si>
  <si>
    <t>тыс. руб.</t>
  </si>
  <si>
    <t>Задача 1 «Содействие развитию системы дошкольного образования вТоржокском  районе»</t>
  </si>
  <si>
    <t>Показатель 1 «Количество детей, ожидающих места в дошкольные образовательные учреждения»</t>
  </si>
  <si>
    <t>чел.</t>
  </si>
  <si>
    <t xml:space="preserve">Показатель 2 «Доля расходов местного бюджета на  дошкольное образование в общем объеме расходов местного  бюджета на отрасль "Образование"»  </t>
  </si>
  <si>
    <t xml:space="preserve">Показатель 3 «Охват дошкольным образованием детей в возрасте 3-7 лет» </t>
  </si>
  <si>
    <t xml:space="preserve">Показатель 4 «Охват предшкольным образованием детей в возрасте 5-7 лет» </t>
  </si>
  <si>
    <t>Административное мероприятие «Методическое сопровождение развития дошкольного образования»</t>
  </si>
  <si>
    <t>да/нет</t>
  </si>
  <si>
    <t>да</t>
  </si>
  <si>
    <t>Мероприятие 1.001«Субсидия  на обеспечение  повышения квалификации  и переподготовки кадров»</t>
  </si>
  <si>
    <t>Показатель 5 « Доля родительской платы в расходах на содержание учреждений дошкольного образования»</t>
  </si>
  <si>
    <t>Мероприятие1.002  « Субвенция компенсация части родительской платы  за содержание ребёнка (присмотр и уход за ребенком) в организациях, реализующих основную общеобразовательную программу дошкольного образования»</t>
  </si>
  <si>
    <t xml:space="preserve">Задача  2 Удовлетворение потребностей  населения  в  получении  услуг дошкольного  образования </t>
  </si>
  <si>
    <t>Показатель 1 «Среднемесячная заработная плата педагогических работников муниципальных образовательных учреждений, реализующих основную общеобразовательную программу дошкольного образования»</t>
  </si>
  <si>
    <t>Руб.</t>
  </si>
  <si>
    <t xml:space="preserve">Административное мероприятие «Получение дошкольного  образования в дошкольных образовательных учреждениях».  </t>
  </si>
  <si>
    <t>Г</t>
  </si>
  <si>
    <t>Мероприятие 2.001  "Субсидия на обеспечение государственных гарантий реализации прав на получение общедоступного и бесплатного дошкольного начального общего, основного общего, среднего общего образования  в муниципальных общеобразовательных организациях, за счет средств местного бюджета</t>
  </si>
  <si>
    <t>тыс.руб.</t>
  </si>
  <si>
    <t>Мероприятие 2.002  "Субсидия на обеспечение государственных гапантий реализации прав на получение общедоступного  и бесплатного дошкольного образования  в муниципальных образовательных организациях Тверской области за счет средств областного бюджета</t>
  </si>
  <si>
    <t>Мероприятие 2.003 «Субсидия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учреждений»</t>
  </si>
  <si>
    <t>Показатель 2 «Доля муниципальных образовательных учреждений, реализующих основную общеобразовательную программу дошкольного образования, в которых проведены мероприятия по комплексной безопасности»</t>
  </si>
  <si>
    <t>Показатель 3:"Охват программами дошкольного образования детей Торжокского района"</t>
  </si>
  <si>
    <t>Показатель4."Доля педагогических работников и руководителей образовательных учреждений ,прошедших повышение квалификации и профессиональную переподготовку для работы в соответствии с ФГОС."</t>
  </si>
  <si>
    <t>Задача 3 "Развитие инфрастуктуры  муниципальных дошкольных учреждений Торжокского  района  в  соответствии с требованиями  действующего законодательства"</t>
  </si>
  <si>
    <t xml:space="preserve">тыс.  руб. </t>
  </si>
  <si>
    <t xml:space="preserve">Показатель 1 «Доля расходов местного бюджета ,направляемых на развитие инфраструктуры  дошкольных образовательных учреждений в общем объеме расходов местного  бюджета на отрасль "Образование"»  </t>
  </si>
  <si>
    <t>В</t>
  </si>
  <si>
    <t>тыс.руб</t>
  </si>
  <si>
    <t>Мероприятие 3.002 Расходы направленные на комплектование дошкольных образовательных учреждений</t>
  </si>
  <si>
    <t xml:space="preserve">Мероприятие 3.003  направленное  на строительство  и  реконструкцию  муниципальных  объектов  дошкольного  образования за счет средств местного бюджета </t>
  </si>
  <si>
    <t>Мероприятие 3.004 Субсидия на приобретение оборудования для оснащения дополнительных мест муниципальных объектов дошкольного образования, в том числе в МБДОУ детский сад №2 п.Мирный за счет средств местного бюджета</t>
  </si>
  <si>
    <t>Мероприятие  3.005 "Реализация мероприятий по обращениям, поступающим к депутатам Законодательного Собрания Тверской области"</t>
  </si>
  <si>
    <t>Мероприятие 3.006 Субсидия на 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 за счет средств областного бюджета</t>
  </si>
  <si>
    <t>Мероприятие 3.007  Субсидия на реализацию мероприятий по модернизации региональной системы дошкольного образования"</t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</si>
  <si>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«Развитие системы общего  образования   как института социального развития»</t>
    </r>
  </si>
  <si>
    <t>Задача 1 «Удовлетворение потребностей населения в получении услуг общего образования»</t>
  </si>
  <si>
    <t xml:space="preserve">Показатель 1 «Охват детей программами общего среднего (полного) образования  в образовательных учреждениях» </t>
  </si>
  <si>
    <t>Показатель 2 «Доля школьников, обучающихся по федеральным государственным образовательным стандартам, в общей численности школьников»</t>
  </si>
  <si>
    <t xml:space="preserve">Показатель 3 «Доля расходов областного бюджета на общее образование в объеме расходов  бюджета муниципального образования на отрасль "Образование"» </t>
  </si>
  <si>
    <t>Мероприятие 1.001   Субвенция на обеспечение государственных  гарантий  прав  граждан  на  получение  общедоступного дошкольного, начального общего, основного общего, среднего (полного) общего образования, а также дополнительного образования в муниципальных  общеобразовательных организациях за счет средств областного бюджета</t>
  </si>
  <si>
    <t>Мероприятие1.002   Субсидия на обеспечение государственных  гарантий  прав  граждан  на  получение  общедоступного дошкольного, начального общего, основного общего, среднего (полного) общего образования, а также дополнительного образования в муниципальных  общеобразовательных организациях за счет средств местного бюджета</t>
  </si>
  <si>
    <t xml:space="preserve">Показатель 4 «Средний размер субвенции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образования в </t>
  </si>
  <si>
    <t>руб.</t>
  </si>
  <si>
    <t>Показатель 5«Средний размер субвенции в части учебных расходов в расчете на 1 обучающегося в муниципальных общеобразовательных учреждениях на получение дошкольного, начального общего, основного общего, среднего (полного) общего образования, а также дополнительного  образования</t>
  </si>
  <si>
    <t>Показатель 6 «Численность лиц, обучающихся в дневных государственных (муниципальных) общеобразовательных учреждениях, расположенных в сельской местности»,за исключением обучающихся  по индивидуальным программам на дому и в  медицинских учреждениях.</t>
  </si>
  <si>
    <t>Показатель 7 «Численность лиц, обучающихся в дневных государственных (муниципальных) общеобразовательных учреждениях, расположенных в сельской местности»,  по индивидуальным программам на дому и в  медицинских учреждениях.</t>
  </si>
  <si>
    <t xml:space="preserve">Показатель 8 «Средняя наполняемость классов в сельской местности» </t>
  </si>
  <si>
    <t>Показатель 9  «Численность учителей государственных (муниципальных) общеобразовательных учреждений, расположенных в сельской местности»без совместителей</t>
  </si>
  <si>
    <t>Показатель 10 «Соотношение  среднемесячной заработной платы учителей Торжокского  района  и среднемесячной  заработной платы работников  в целом по экономике Тверской области»</t>
  </si>
  <si>
    <t>коэфф.</t>
  </si>
  <si>
    <t xml:space="preserve">Показатель 11 «Среднемесячная номинальная начисленная заработная плата учителей  муниципальных общеобразовательных учреждений» </t>
  </si>
  <si>
    <t>Показатель 12 «Доля новых учебников, приобретенных школами за счет средств областного бюджета, в учебном фонде школьных библиотек»</t>
  </si>
  <si>
    <t xml:space="preserve">Показатель 13«Доля расходов местного бюджета на   общее    образование в общем объеме расходов местного  бюджета на отрасль "Образование"»  </t>
  </si>
  <si>
    <t>Показатель 14 «Доля муниципальных общеобразовательных  учреждений, реализующих образовательную  программу дошкольного образования»</t>
  </si>
  <si>
    <t>Задача 2  «Развитие инфраструктуры   муниципальных общеобразовательных учреждений Торжокского  района  в соответствии с требованиями действующего законодательства»</t>
  </si>
  <si>
    <t xml:space="preserve">Показатель 1 «Доля обучающихся в  муниципальных  общеобразовательных учреждениях, соответствующих современным условиям осуществления образовательного процесса» </t>
  </si>
  <si>
    <t>Показатель 2 «Количество  муниципальных общеобразовательных учреждений, здания которых находятся в аварийном состоянии или требуют капитального ремонта»</t>
  </si>
  <si>
    <t>ед.</t>
  </si>
  <si>
    <t xml:space="preserve">Показатель 3 «Доля расходов местного бюджета, направляемых на развитие инфраструктуры общеобразовательных учреждений, в общем объеме средств, направляемых на  общее образование» </t>
  </si>
  <si>
    <t>Мероприятие 2.001    Субсидия на обеспечение проведение  капитального  ремонта    зданий и помещений, находящихся в муниципальной собственности, используемых для размещения образовательных организаций   за  счет  местного  бюджета»</t>
  </si>
  <si>
    <t>Мероприятие 2.002    Субсидия на проведение  капитального  ремонта  зданий и помещений, находящихся в муниципальной собственности, используемых для размещения образовательных организаций  за  счет  областного   бюджета»</t>
  </si>
  <si>
    <t>Показатель 4 "Доля муниципальных общеобразовательных учреждений в зданиях которых произведен капитальный ремонт"</t>
  </si>
  <si>
    <t>L</t>
  </si>
  <si>
    <t>B</t>
  </si>
  <si>
    <t>s</t>
  </si>
  <si>
    <t>в</t>
  </si>
  <si>
    <t>Показатель 5  «Количество муниципальных общеобразовательных учреждений, имеющих энергопаспорта»</t>
  </si>
  <si>
    <t>Показатель 6 «Доля муниципальных общеобразовательных учреждений, в зданиях которых произведены мероприятия по комплексной безопасности»</t>
  </si>
  <si>
    <t>Задача 3 «Обеспечение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</si>
  <si>
    <t xml:space="preserve">Показатель 1 «Доля 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 </t>
  </si>
  <si>
    <t>Показатель 2 «Доля расходов местного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</t>
  </si>
  <si>
    <t xml:space="preserve">Административное мероприятие  «Организационно-методическое сопровождение процессов обеспечения доступности общего образования» </t>
  </si>
  <si>
    <t xml:space="preserve">Показатель 3 «Доля общеобразовательных учреждений, осуществляющих дистанционное обучение обучающихся, в общей численности общеобразовательных учреждений» </t>
  </si>
  <si>
    <t>S</t>
  </si>
  <si>
    <t>Мероприятие 3. 001  «Субсидия  на обеспечение транспортного обслуживание населения в части обеспечения подвоза учащихся и  студентов, проживающих в сельской местности, к месту обучения и обратно   за  счет  местного  бюджета»</t>
  </si>
  <si>
    <t>Мероприятие 3. 002  «Субсидия  на обеспечение транспортного обслуживание населения в части обеспечения подвоза учащихся и  студентов, проживающих в сельской местности, к месту обучения и обратно   за  счет областного  бюджета»</t>
  </si>
  <si>
    <t xml:space="preserve">тыс.руб. </t>
  </si>
  <si>
    <t>Показатель4 "Соответствие автобусов для подвоза учащихся ,проживающих в сельской местности,к месту обучения и обратно ГОСТ Р 51160-98 "Автобусы для перевозки детей. Технические требования.""</t>
  </si>
  <si>
    <t>Показатель5 "Оснащение автобусов для подвоза учащихся ,проживающих в сельской местности,к месту обучения и обратно спутниковой навигацией ГЛОНАСС и ГЛОНАСС/GPS</t>
  </si>
  <si>
    <t>Показатель7 " Наличие подтверждающих документов  о прохождении технического осмотра автобуса для подвоза учащихся, проживающих в сельской местности , к месту обучения и обратно"</t>
  </si>
  <si>
    <t>Мероприятие 3. 004   «Субсидия  на 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 !" в части обеспечения подвоза учащихся в 2017 году    за  счет  местного  бюджета»</t>
  </si>
  <si>
    <t xml:space="preserve"> тыс. руб. </t>
  </si>
  <si>
    <t>Мероприятие 3. 005   « «Субсидия  на 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 !" в части обеспечения подвоза учащихся  в 2017 году   за  счет  областного  бюджета»</t>
  </si>
  <si>
    <t>Мероприятие 3. 006"Обеспечение повышения  квалификации  и  переподготовки  кадров"</t>
  </si>
  <si>
    <t>Задача 4 "Обеспечение  комплексной  деятельности по  сохранению  и  укреплению  здоровья  школьников,  формирование  основ  здорового  образа  жизни"</t>
  </si>
  <si>
    <t>Мероприятие 4.001   Субсидия на  организацию  отдыха  детей  в  каникулярное  время" за счет средств областного бюджета</t>
  </si>
  <si>
    <t xml:space="preserve">тыс. руб. </t>
  </si>
  <si>
    <t>г</t>
  </si>
  <si>
    <t>Мероприятие  4. 002  "Субсидия на организацию, обеспечение  отдыха и оздоровления   детей  в  каникулярное  время"  за счет средств местного бюджета</t>
  </si>
  <si>
    <t xml:space="preserve">Мероприятие 4. 003  Субсидия на  обеспечение  горячим  питанием учащихся начальных классов общеобразовательных организаций за  счет  средств  местного  бюджета» </t>
  </si>
  <si>
    <t>Мероприятие 4. 004   Субсидия на организацию обеспечения учащихся начальных классов муниципальных общеобразовательных организаци й горячиим питанием за счет средств областного бюджета"</t>
  </si>
  <si>
    <t xml:space="preserve">Показатель 1 «Охват детей Торжокского  района организованными формами отдыха и оздоровления» </t>
  </si>
  <si>
    <t>Показатель 2 «Численность учащихся 1 - 4 классов, охваченных горячим питанием»</t>
  </si>
  <si>
    <t xml:space="preserve">Показатель 3   Доля расходов местного бюджета  на профилактику  злоупотребления наркотических    средств, психотропных веществ и их  незаконному  обороту в  образовательных учреждениях   </t>
  </si>
  <si>
    <r>
      <rPr>
        <b/>
        <sz val="10"/>
        <rFont val="Times New Roman"/>
        <family val="1"/>
        <charset val="204"/>
      </rPr>
      <t xml:space="preserve">Подпрограмма 3 </t>
    </r>
    <r>
      <rPr>
        <sz val="10"/>
        <rFont val="Times New Roman"/>
        <family val="1"/>
        <charset val="204"/>
      </rPr>
      <t>"Развитие  системы  дополнительного  образования как  института  социального  развития"</t>
    </r>
  </si>
  <si>
    <t>Задача 1 "Удовлетворение  потребностей  населения  в  получении  услуг  дополнительного  образования"</t>
  </si>
  <si>
    <t>Показатель 1 "Охват  детей  программами  дополнительного  образования"</t>
  </si>
  <si>
    <t>Показатель 2 "Доля школьников,  обучающихся  в учреждениях  дополнительного  образования"</t>
  </si>
  <si>
    <t xml:space="preserve">Показатель 11 «Среднемесячная номинальная начисленная заработная плата  пед, работников   муниципальных общеобразовательных учреждений» </t>
  </si>
  <si>
    <t>Показатель 3 "Доля  расходов  местного бюджета на дополнительное образование в общем объеме расходов муниципального бюджета на отрасль «Образование».</t>
  </si>
  <si>
    <t xml:space="preserve"> Мероприятие 1.001 « Субсидия на получение  дополнительного образования в  образовательных учреждениях» осуществляется  в  рамках  предоставления  субсидии  на  выполнение  муниципального  задания за  счет  средств   местного  бюджета  </t>
  </si>
  <si>
    <t xml:space="preserve"> Мероприятие 1002  « Субсидия на повышение заработной платы педагогическим работникам муниципальных организаций дополнительного образования за счет средств областного бюджета.  </t>
  </si>
  <si>
    <t xml:space="preserve"> Мероприятие 1003 « Субсидия на повышение заработной платы педагогическим работникам муниципальных организаций дополнительного образования за счет средств  местного  бюджета.  </t>
  </si>
  <si>
    <t>Задача 2  «Создание условий для воспитания гармонично развитой творческой личности в условиях современного социума»</t>
  </si>
  <si>
    <t>Показатель 1 "Доля учащихся, охваченных дополнительным образованием в организациях дополнительного образования"</t>
  </si>
  <si>
    <t>Показатель 2 "Доля педагогических работников и руководителей образовательных учреждений, прошедших повышение квалификации и профессиональную переподготовку для работы в соответствии с ФГОС"</t>
  </si>
  <si>
    <t>Мероприятие  2. 001  Субсидия на укрепление и развитие материально-технической базы бюджетных образовательных организаций дополнительного образования Торжокского района</t>
  </si>
  <si>
    <t>Мероприятие  2. 002" Субсидия на  обеспечение повышения квалификации и переподготовки  кадров"</t>
  </si>
  <si>
    <t xml:space="preserve"> «Обеспечивающая подпрограмма»</t>
  </si>
  <si>
    <t xml:space="preserve"> тыс.руб.</t>
  </si>
  <si>
    <t>Д</t>
  </si>
  <si>
    <t>Мероприятие  1 « Обеспечение деятельности централизованной  бухгалтерии МУ УОиМП"</t>
  </si>
  <si>
    <t>Мероприятие  2 «Обеспечение деятельности районного   методического центра  МУ  УО и МП"</t>
  </si>
  <si>
    <t xml:space="preserve">Показатель8 «Размер             субсидии муниципального бюджета на подвоз 1 обучающегося,пользующегося подвозом в общеобразовательном учреждении» </t>
  </si>
  <si>
    <t>Показатель9"Доля          учащихся, пользующихся  услугами  школьного автотранспорта"</t>
  </si>
  <si>
    <t>Мероприятие 3. 003   «Субсидия  на  организацию подвоза учащихся , проживающих в сельской местности, к месту обучения и обратно  общественным транспортом на маршрутах неохваченных школьными автобусами  за  счет средств местного   бюджета»</t>
  </si>
  <si>
    <t>Показатель6 " Оснащение автобусов тахографами для подвоза учащихся ,проживающих в сельской местности,к месту обучения и обратно на основании приказа министерства транспорта РФ от 21.08.2013 №273"</t>
  </si>
  <si>
    <t xml:space="preserve">Мероприятие 2.004 Субсидия на повышение оплаты труда  работникам муниципальных учреждений всвязи с увеличением МРОТ за счет средств областного бюджета </t>
  </si>
  <si>
    <t xml:space="preserve">Мероприятие 2.004 Субсидия на повышение оплаты труда  работникам муниципальных учреждений всвязи с увеличением МРОТ за счет средств местного бюджета </t>
  </si>
  <si>
    <t>Мероприятие 3.001 "Субсидия на  укрепление МТБ  по направлению "обустройство территорий  муниципальных дошкольных образовательных организаций" из средств местного бюджета</t>
  </si>
  <si>
    <t xml:space="preserve">Мероприятие 1.003 Субсидия на повышение оплаты труда  работникам муниципальных учреждений всвязи с увеличением МРОТ за счет средств областного бюджета </t>
  </si>
  <si>
    <t xml:space="preserve">Мероприятие 1.004 Субсидия на повышение оплаты труда  работникам муниципальных учреждений всвязи с увеличением МРОТ за счет средств местного бюджета </t>
  </si>
  <si>
    <t>Мероприятие 1. 005 Прочая закупка товаров, работ и услуг для муниципальных нужд.</t>
  </si>
  <si>
    <t xml:space="preserve">Мероприятие2. 003  " Субсидия на создание в муниципальных общеобразовательных организациях,расположенных в сельской местности ,условий для занятий физической культурой и спортом </t>
  </si>
  <si>
    <t>Мероприятие2. 004  " Субсидия на создание в муниципальных общеобразовательных организациях,расположенных в сельской местности ,условий для занятий физической культурой и спортом  за счет средств местного бюджета</t>
  </si>
  <si>
    <t>Мероприятие 2.005Субсидия на укрепление  материально-технической базы муниципальных общеобразовательных организаций  счет средств местного бюджета</t>
  </si>
  <si>
    <t>Мероприятие 2. 006 Субсидия на укрепление  материально-технической базы муниципальных общеобразовательных организаций  за счет средств   областного бюджета.</t>
  </si>
  <si>
    <t>Мероприятие   2. 007 Реализация мероприятий по обращениям, поступающим к депутатам Законодательного  Собрания Тверской области"</t>
  </si>
  <si>
    <t>Мероприятие  2. 008 Субсидии  на обеспечение комплексной безопасности зданий и помещений, находящихся в муниципальной собственности, используемых для размещения образовательных организаций за  счет  средств   местного  бюджета»</t>
  </si>
  <si>
    <t xml:space="preserve">Мероприятие  2. 009  Субсидия на  обеспечение комплексной безопасности зданий и помещений, находящихся в муниципальной собственности, используемых для размещения образовательных организацийза счет средств областного бюджета"  </t>
  </si>
  <si>
    <t xml:space="preserve">Мероприятие 1.004 Субсидия на повышение оплаты труда  работникам муниципальных учреждений всвязи с увеличением МРОТ за счет средств областного бюджета </t>
  </si>
  <si>
    <t xml:space="preserve">Мероприятие 1.005Субсидия на повышение оплаты труда  работникам муниципальных учреждений всвязи с увеличением МРОТ за счет средств местного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</si>
</sst>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Book Antiqua"/>
      <family val="1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113">
    <xf numFmtId="0" fontId="0" fillId="0" borderId="0" xfId="0"/>
    <xf numFmtId="0" fontId="4" fillId="15" borderId="12" xfId="1" applyFont="1" applyFill="1" applyBorder="1" applyAlignment="1" applyProtection="1">
      <alignment wrapText="1"/>
      <protection locked="0"/>
    </xf>
    <xf numFmtId="0" fontId="5" fillId="0" borderId="12" xfId="1" applyFont="1" applyFill="1" applyBorder="1" applyAlignment="1">
      <alignment wrapText="1"/>
    </xf>
    <xf numFmtId="0" fontId="3" fillId="0" borderId="14" xfId="1" applyFont="1" applyFill="1" applyBorder="1" applyAlignment="1" applyProtection="1">
      <alignment wrapText="1"/>
      <protection locked="0"/>
    </xf>
    <xf numFmtId="0" fontId="3" fillId="0" borderId="12" xfId="1" applyFont="1" applyFill="1" applyBorder="1" applyAlignment="1" applyProtection="1">
      <alignment wrapText="1"/>
      <protection locked="0"/>
    </xf>
    <xf numFmtId="0" fontId="5" fillId="0" borderId="12" xfId="1" applyFont="1" applyFill="1" applyBorder="1" applyAlignment="1">
      <alignment horizontal="justify" vertical="top" wrapText="1"/>
    </xf>
    <xf numFmtId="0" fontId="4" fillId="0" borderId="12" xfId="1" applyFont="1" applyFill="1" applyBorder="1" applyAlignment="1" applyProtection="1">
      <alignment wrapText="1"/>
      <protection locked="0"/>
    </xf>
    <xf numFmtId="0" fontId="5" fillId="0" borderId="12" xfId="1" applyFont="1" applyFill="1" applyBorder="1" applyAlignment="1">
      <alignment horizontal="justify"/>
    </xf>
    <xf numFmtId="0" fontId="4" fillId="0" borderId="14" xfId="1" applyFont="1" applyFill="1" applyBorder="1" applyAlignment="1" applyProtection="1">
      <alignment wrapText="1"/>
      <protection locked="0"/>
    </xf>
    <xf numFmtId="0" fontId="3" fillId="0" borderId="12" xfId="1" applyFont="1" applyFill="1" applyBorder="1" applyAlignment="1" applyProtection="1">
      <alignment horizontal="center" wrapText="1"/>
      <protection locked="0"/>
    </xf>
    <xf numFmtId="0" fontId="3" fillId="0" borderId="10" xfId="1" applyFont="1" applyFill="1" applyBorder="1" applyAlignment="1" applyProtection="1">
      <alignment horizontal="center" wrapText="1"/>
      <protection locked="0"/>
    </xf>
    <xf numFmtId="4" fontId="4" fillId="0" borderId="12" xfId="1" applyNumberFormat="1" applyFont="1" applyFill="1" applyBorder="1" applyAlignment="1" applyProtection="1">
      <alignment wrapText="1"/>
      <protection locked="0"/>
    </xf>
    <xf numFmtId="0" fontId="5" fillId="0" borderId="12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wrapText="1"/>
      <protection locked="0"/>
    </xf>
    <xf numFmtId="0" fontId="8" fillId="0" borderId="0" xfId="1" applyFont="1" applyFill="1" applyAlignment="1" applyProtection="1">
      <alignment vertical="top" wrapText="1"/>
      <protection locked="0"/>
    </xf>
    <xf numFmtId="0" fontId="3" fillId="0" borderId="17" xfId="1" applyFont="1" applyFill="1" applyBorder="1" applyAlignment="1" applyProtection="1">
      <alignment horizontal="center" wrapText="1"/>
      <protection locked="0"/>
    </xf>
    <xf numFmtId="0" fontId="3" fillId="0" borderId="13" xfId="1" applyFont="1" applyFill="1" applyBorder="1" applyAlignment="1" applyProtection="1">
      <alignment horizontal="center" wrapText="1"/>
      <protection locked="0"/>
    </xf>
    <xf numFmtId="0" fontId="3" fillId="0" borderId="18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horizontal="justify" vertical="top" wrapText="1"/>
      <protection locked="0"/>
    </xf>
    <xf numFmtId="164" fontId="4" fillId="0" borderId="12" xfId="1" applyNumberFormat="1" applyFont="1" applyFill="1" applyBorder="1" applyAlignment="1" applyProtection="1">
      <alignment wrapText="1"/>
      <protection locked="0"/>
    </xf>
    <xf numFmtId="164" fontId="4" fillId="0" borderId="13" xfId="1" applyNumberFormat="1" applyFont="1" applyFill="1" applyBorder="1" applyAlignment="1" applyProtection="1">
      <alignment wrapText="1"/>
      <protection locked="0"/>
    </xf>
    <xf numFmtId="164" fontId="4" fillId="0" borderId="18" xfId="1" applyNumberFormat="1" applyFont="1" applyFill="1" applyBorder="1" applyAlignment="1" applyProtection="1">
      <alignment wrapText="1"/>
      <protection locked="0"/>
    </xf>
    <xf numFmtId="3" fontId="4" fillId="0" borderId="12" xfId="1" applyNumberFormat="1" applyFont="1" applyFill="1" applyBorder="1" applyAlignment="1" applyProtection="1">
      <alignment wrapText="1"/>
      <protection locked="0"/>
    </xf>
    <xf numFmtId="164" fontId="2" fillId="0" borderId="12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27" fillId="0" borderId="12" xfId="1" applyFont="1" applyFill="1" applyBorder="1" applyAlignment="1" applyProtection="1">
      <alignment horizontal="center" wrapText="1"/>
      <protection locked="0"/>
    </xf>
    <xf numFmtId="0" fontId="3" fillId="16" borderId="12" xfId="1" applyFont="1" applyFill="1" applyBorder="1" applyAlignment="1" applyProtection="1">
      <alignment wrapText="1"/>
      <protection locked="0"/>
    </xf>
    <xf numFmtId="164" fontId="4" fillId="0" borderId="12" xfId="1" applyNumberFormat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Alignment="1">
      <alignment horizontal="left" vertical="top" wrapText="1"/>
    </xf>
    <xf numFmtId="0" fontId="9" fillId="0" borderId="0" xfId="1" applyFont="1" applyFill="1" applyAlignment="1" applyProtection="1">
      <alignment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>
      <alignment horizontal="center" wrapText="1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>
      <alignment wrapText="1"/>
    </xf>
    <xf numFmtId="4" fontId="4" fillId="0" borderId="14" xfId="1" applyNumberFormat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0" fontId="5" fillId="0" borderId="12" xfId="1" applyNumberFormat="1" applyFont="1" applyFill="1" applyBorder="1" applyAlignment="1">
      <alignment horizontal="justify" vertical="top" wrapText="1"/>
    </xf>
    <xf numFmtId="0" fontId="5" fillId="0" borderId="12" xfId="1" applyFont="1" applyFill="1" applyBorder="1" applyAlignment="1">
      <alignment horizontal="justify" wrapText="1"/>
    </xf>
    <xf numFmtId="0" fontId="28" fillId="0" borderId="12" xfId="1" applyFont="1" applyFill="1" applyBorder="1" applyAlignment="1">
      <alignment vertical="center" wrapText="1"/>
    </xf>
    <xf numFmtId="0" fontId="3" fillId="0" borderId="11" xfId="1" applyFont="1" applyFill="1" applyBorder="1" applyAlignment="1" applyProtection="1">
      <alignment horizontal="center" wrapText="1"/>
      <protection locked="0"/>
    </xf>
    <xf numFmtId="0" fontId="5" fillId="0" borderId="13" xfId="1" applyFont="1" applyFill="1" applyBorder="1" applyAlignment="1">
      <alignment wrapText="1"/>
    </xf>
    <xf numFmtId="0" fontId="4" fillId="0" borderId="15" xfId="1" applyFont="1" applyFill="1" applyBorder="1" applyAlignment="1" applyProtection="1">
      <alignment wrapText="1"/>
      <protection locked="0"/>
    </xf>
    <xf numFmtId="0" fontId="3" fillId="0" borderId="20" xfId="1" applyFont="1" applyFill="1" applyBorder="1" applyAlignment="1" applyProtection="1">
      <alignment horizontal="center" wrapText="1"/>
      <protection locked="0"/>
    </xf>
    <xf numFmtId="0" fontId="5" fillId="0" borderId="18" xfId="1" applyFont="1" applyFill="1" applyBorder="1" applyAlignment="1">
      <alignment wrapText="1"/>
    </xf>
    <xf numFmtId="0" fontId="3" fillId="0" borderId="19" xfId="1" applyFont="1" applyFill="1" applyBorder="1" applyAlignment="1" applyProtection="1">
      <alignment wrapText="1"/>
      <protection locked="0"/>
    </xf>
    <xf numFmtId="4" fontId="4" fillId="0" borderId="12" xfId="1" applyNumberFormat="1" applyFont="1" applyFill="1" applyBorder="1" applyAlignment="1" applyProtection="1">
      <alignment horizontal="right"/>
      <protection locked="0"/>
    </xf>
    <xf numFmtId="0" fontId="5" fillId="0" borderId="12" xfId="1" applyFont="1" applyFill="1" applyBorder="1" applyAlignment="1">
      <alignment horizontal="justify" vertical="top"/>
    </xf>
    <xf numFmtId="0" fontId="4" fillId="0" borderId="12" xfId="1" applyFont="1" applyFill="1" applyBorder="1" applyAlignment="1">
      <alignment horizontal="justify" wrapText="1"/>
    </xf>
    <xf numFmtId="0" fontId="3" fillId="17" borderId="12" xfId="1" applyFont="1" applyFill="1" applyBorder="1" applyAlignment="1" applyProtection="1">
      <alignment horizontal="center" wrapText="1"/>
      <protection locked="0"/>
    </xf>
    <xf numFmtId="0" fontId="3" fillId="17" borderId="10" xfId="1" applyFont="1" applyFill="1" applyBorder="1" applyAlignment="1" applyProtection="1">
      <alignment horizontal="center" wrapText="1"/>
      <protection locked="0"/>
    </xf>
    <xf numFmtId="0" fontId="5" fillId="17" borderId="12" xfId="1" applyFont="1" applyFill="1" applyBorder="1" applyAlignment="1">
      <alignment horizontal="justify"/>
    </xf>
    <xf numFmtId="0" fontId="3" fillId="17" borderId="14" xfId="1" applyFont="1" applyFill="1" applyBorder="1" applyAlignment="1" applyProtection="1">
      <alignment wrapText="1"/>
      <protection locked="0"/>
    </xf>
    <xf numFmtId="164" fontId="4" fillId="17" borderId="12" xfId="1" applyNumberFormat="1" applyFont="1" applyFill="1" applyBorder="1" applyAlignment="1" applyProtection="1">
      <alignment wrapText="1"/>
      <protection locked="0"/>
    </xf>
    <xf numFmtId="4" fontId="4" fillId="17" borderId="12" xfId="1" applyNumberFormat="1" applyFont="1" applyFill="1" applyBorder="1" applyAlignment="1" applyProtection="1">
      <alignment wrapText="1"/>
      <protection locked="0"/>
    </xf>
    <xf numFmtId="0" fontId="3" fillId="17" borderId="12" xfId="1" applyFont="1" applyFill="1" applyBorder="1" applyAlignment="1" applyProtection="1">
      <alignment wrapText="1"/>
      <protection locked="0"/>
    </xf>
    <xf numFmtId="0" fontId="4" fillId="17" borderId="14" xfId="1" applyFont="1" applyFill="1" applyBorder="1" applyAlignment="1" applyProtection="1">
      <alignment wrapText="1"/>
      <protection locked="0"/>
    </xf>
    <xf numFmtId="0" fontId="3" fillId="16" borderId="12" xfId="1" applyFont="1" applyFill="1" applyBorder="1" applyAlignment="1" applyProtection="1">
      <alignment horizontal="center" wrapText="1"/>
      <protection locked="0"/>
    </xf>
    <xf numFmtId="0" fontId="3" fillId="16" borderId="10" xfId="1" applyFont="1" applyFill="1" applyBorder="1" applyAlignment="1" applyProtection="1">
      <alignment horizontal="center" wrapText="1"/>
      <protection locked="0"/>
    </xf>
    <xf numFmtId="0" fontId="5" fillId="16" borderId="12" xfId="1" applyFont="1" applyFill="1" applyBorder="1" applyAlignment="1">
      <alignment horizontal="justify"/>
    </xf>
    <xf numFmtId="0" fontId="3" fillId="16" borderId="14" xfId="1" applyFont="1" applyFill="1" applyBorder="1" applyAlignment="1" applyProtection="1">
      <alignment wrapText="1"/>
      <protection locked="0"/>
    </xf>
    <xf numFmtId="4" fontId="4" fillId="16" borderId="12" xfId="1" applyNumberFormat="1" applyFont="1" applyFill="1" applyBorder="1" applyAlignment="1" applyProtection="1">
      <alignment wrapText="1"/>
      <protection locked="0"/>
    </xf>
    <xf numFmtId="164" fontId="4" fillId="16" borderId="12" xfId="1" applyNumberFormat="1" applyFont="1" applyFill="1" applyBorder="1" applyAlignment="1" applyProtection="1">
      <alignment wrapText="1"/>
      <protection locked="0"/>
    </xf>
    <xf numFmtId="0" fontId="3" fillId="15" borderId="12" xfId="1" applyFont="1" applyFill="1" applyBorder="1" applyAlignment="1" applyProtection="1">
      <alignment horizontal="center" wrapText="1"/>
      <protection locked="0"/>
    </xf>
    <xf numFmtId="0" fontId="27" fillId="15" borderId="12" xfId="1" applyFont="1" applyFill="1" applyBorder="1" applyAlignment="1" applyProtection="1">
      <alignment horizontal="center" wrapText="1"/>
      <protection locked="0"/>
    </xf>
    <xf numFmtId="0" fontId="3" fillId="15" borderId="10" xfId="1" applyFont="1" applyFill="1" applyBorder="1" applyAlignment="1" applyProtection="1">
      <alignment horizontal="center" wrapText="1"/>
      <protection locked="0"/>
    </xf>
    <xf numFmtId="0" fontId="3" fillId="15" borderId="14" xfId="1" applyFont="1" applyFill="1" applyBorder="1" applyAlignment="1" applyProtection="1">
      <alignment wrapText="1"/>
      <protection locked="0"/>
    </xf>
    <xf numFmtId="0" fontId="5" fillId="16" borderId="12" xfId="1" applyFont="1" applyFill="1" applyBorder="1" applyAlignment="1">
      <alignment horizontal="justify" wrapText="1"/>
    </xf>
    <xf numFmtId="0" fontId="4" fillId="16" borderId="14" xfId="1" applyFont="1" applyFill="1" applyBorder="1" applyAlignment="1" applyProtection="1">
      <alignment wrapText="1"/>
      <protection locked="0"/>
    </xf>
    <xf numFmtId="0" fontId="5" fillId="17" borderId="12" xfId="1" applyFont="1" applyFill="1" applyBorder="1" applyAlignment="1" applyProtection="1">
      <alignment horizontal="center" wrapText="1"/>
      <protection locked="0"/>
    </xf>
    <xf numFmtId="0" fontId="5" fillId="17" borderId="10" xfId="1" applyFont="1" applyFill="1" applyBorder="1" applyAlignment="1" applyProtection="1">
      <alignment horizontal="center" wrapText="1"/>
      <protection locked="0"/>
    </xf>
    <xf numFmtId="0" fontId="5" fillId="17" borderId="14" xfId="1" applyFont="1" applyFill="1" applyBorder="1" applyAlignment="1" applyProtection="1">
      <alignment wrapText="1"/>
      <protection locked="0"/>
    </xf>
    <xf numFmtId="4" fontId="2" fillId="17" borderId="12" xfId="1" applyNumberFormat="1" applyFont="1" applyFill="1" applyBorder="1" applyAlignment="1" applyProtection="1">
      <alignment wrapText="1"/>
      <protection locked="0"/>
    </xf>
    <xf numFmtId="0" fontId="5" fillId="16" borderId="12" xfId="1" applyFont="1" applyFill="1" applyBorder="1" applyAlignment="1">
      <alignment horizontal="left" wrapText="1"/>
    </xf>
    <xf numFmtId="0" fontId="5" fillId="17" borderId="12" xfId="1" applyFont="1" applyFill="1" applyBorder="1" applyAlignment="1">
      <alignment horizontal="justify" vertical="top" wrapText="1"/>
    </xf>
    <xf numFmtId="0" fontId="5" fillId="16" borderId="12" xfId="1" applyFont="1" applyFill="1" applyBorder="1" applyAlignment="1">
      <alignment horizontal="center"/>
    </xf>
    <xf numFmtId="4" fontId="2" fillId="16" borderId="12" xfId="1" applyNumberFormat="1" applyFont="1" applyFill="1" applyBorder="1" applyAlignment="1" applyProtection="1">
      <alignment wrapText="1"/>
      <protection locked="0"/>
    </xf>
    <xf numFmtId="0" fontId="5" fillId="17" borderId="12" xfId="1" applyFont="1" applyFill="1" applyBorder="1" applyAlignment="1">
      <alignment horizontal="left" wrapText="1"/>
    </xf>
    <xf numFmtId="0" fontId="10" fillId="16" borderId="0" xfId="1" applyFont="1" applyFill="1" applyAlignment="1">
      <alignment wrapText="1"/>
    </xf>
    <xf numFmtId="0" fontId="4" fillId="16" borderId="12" xfId="1" applyFont="1" applyFill="1" applyBorder="1" applyAlignment="1" applyProtection="1">
      <alignment wrapText="1"/>
      <protection locked="0"/>
    </xf>
    <xf numFmtId="0" fontId="0" fillId="16" borderId="0" xfId="0" applyFill="1"/>
    <xf numFmtId="0" fontId="4" fillId="0" borderId="12" xfId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>
      <alignment vertical="center" wrapText="1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6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4" fillId="0" borderId="12" xfId="1" applyFont="1" applyFill="1" applyBorder="1" applyAlignment="1">
      <alignment horizontal="center" wrapText="1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textRotation="90" wrapText="1"/>
      <protection locked="0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0"/>
  <sheetViews>
    <sheetView tabSelected="1" topLeftCell="K12" workbookViewId="0">
      <selection activeCell="AD48" sqref="AD48"/>
    </sheetView>
  </sheetViews>
  <sheetFormatPr defaultRowHeight="15" x14ac:dyDescent="0.25"/>
  <cols>
    <col min="1" max="1" width="2.85546875" customWidth="1"/>
    <col min="2" max="3" width="3" customWidth="1"/>
    <col min="4" max="4" width="2.7109375" customWidth="1"/>
    <col min="5" max="5" width="2.85546875" customWidth="1"/>
    <col min="6" max="9" width="2.7109375" customWidth="1"/>
    <col min="10" max="10" width="2.5703125" customWidth="1"/>
    <col min="11" max="11" width="2.42578125" customWidth="1"/>
    <col min="12" max="12" width="3.140625" customWidth="1"/>
    <col min="13" max="13" width="3" customWidth="1"/>
    <col min="14" max="14" width="2.7109375" customWidth="1"/>
    <col min="15" max="15" width="2.5703125" customWidth="1"/>
    <col min="16" max="16" width="3.140625" customWidth="1"/>
    <col min="17" max="17" width="2.42578125" customWidth="1"/>
    <col min="18" max="18" width="2.85546875" customWidth="1"/>
    <col min="19" max="19" width="3" customWidth="1"/>
    <col min="20" max="20" width="3.85546875" customWidth="1"/>
    <col min="21" max="21" width="3.28515625" customWidth="1"/>
    <col min="22" max="23" width="3.140625" customWidth="1"/>
    <col min="24" max="25" width="2.85546875" customWidth="1"/>
    <col min="26" max="26" width="2.42578125" customWidth="1"/>
    <col min="27" max="27" width="3.140625" customWidth="1"/>
    <col min="28" max="28" width="35.42578125" customWidth="1"/>
  </cols>
  <sheetData>
    <row r="1" spans="1:34" ht="18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0"/>
      <c r="AH1" s="100"/>
    </row>
    <row r="2" spans="1:34" ht="89.2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21"/>
      <c r="AF2" s="15"/>
      <c r="AG2" s="101" t="s">
        <v>0</v>
      </c>
      <c r="AH2" s="101"/>
    </row>
    <row r="3" spans="1:34" ht="18.7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32"/>
      <c r="AH3" s="32"/>
    </row>
    <row r="4" spans="1:34" ht="15.75" x14ac:dyDescent="0.25">
      <c r="A4" s="33"/>
      <c r="B4" s="33"/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33"/>
    </row>
    <row r="5" spans="1:34" ht="18.75" x14ac:dyDescent="0.3">
      <c r="A5" s="15"/>
      <c r="B5" s="15"/>
      <c r="C5" s="104" t="s">
        <v>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5"/>
    </row>
    <row r="6" spans="1:34" x14ac:dyDescent="0.25">
      <c r="A6" s="20"/>
      <c r="B6" s="20"/>
      <c r="C6" s="105" t="s">
        <v>3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3"/>
    </row>
    <row r="7" spans="1:34" ht="15.75" x14ac:dyDescent="0.25">
      <c r="A7" s="20"/>
      <c r="B7" s="20"/>
      <c r="C7" s="106" t="s">
        <v>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3"/>
    </row>
    <row r="8" spans="1:34" ht="15.75" x14ac:dyDescent="0.25">
      <c r="A8" s="20"/>
      <c r="B8" s="20"/>
      <c r="C8" s="20"/>
      <c r="D8" s="102" t="s">
        <v>5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22"/>
    </row>
    <row r="9" spans="1:34" ht="15.75" x14ac:dyDescent="0.25">
      <c r="A9" s="28"/>
      <c r="B9" s="107" t="s">
        <v>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22"/>
      <c r="AD9" s="22"/>
      <c r="AE9" s="22"/>
      <c r="AF9" s="22"/>
      <c r="AG9" s="22"/>
      <c r="AH9" s="22"/>
    </row>
    <row r="10" spans="1:34" ht="15.75" x14ac:dyDescent="0.25">
      <c r="A10" s="28"/>
      <c r="B10" s="107" t="s">
        <v>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22"/>
      <c r="AD10" s="22"/>
      <c r="AE10" s="22"/>
      <c r="AF10" s="22"/>
      <c r="AG10" s="22"/>
      <c r="AH10" s="22"/>
    </row>
    <row r="11" spans="1:34" ht="15.75" x14ac:dyDescent="0.25">
      <c r="A11" s="28"/>
      <c r="B11" s="107" t="s">
        <v>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22"/>
      <c r="AD11" s="22"/>
      <c r="AE11" s="22"/>
      <c r="AF11" s="22"/>
      <c r="AG11" s="22"/>
      <c r="AH11" s="22"/>
    </row>
    <row r="12" spans="1:34" ht="15.75" x14ac:dyDescent="0.25">
      <c r="A12" s="28"/>
      <c r="B12" s="107" t="s">
        <v>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22"/>
      <c r="AD12" s="22"/>
      <c r="AE12" s="22"/>
      <c r="AF12" s="22"/>
      <c r="AG12" s="22"/>
      <c r="AH12" s="22"/>
    </row>
    <row r="13" spans="1:34" ht="15.75" x14ac:dyDescent="0.25">
      <c r="A13" s="28"/>
      <c r="B13" s="107" t="s">
        <v>10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22"/>
      <c r="AD13" s="22"/>
      <c r="AE13" s="22"/>
      <c r="AF13" s="22"/>
      <c r="AG13" s="22"/>
      <c r="AH13" s="22"/>
    </row>
    <row r="14" spans="1:34" ht="15.75" x14ac:dyDescent="0.25">
      <c r="A14" s="28"/>
      <c r="B14" s="107" t="s">
        <v>11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22"/>
      <c r="AE14" s="22"/>
      <c r="AF14" s="22"/>
      <c r="AG14" s="22"/>
      <c r="AH14" s="22"/>
    </row>
    <row r="15" spans="1:34" ht="15.75" x14ac:dyDescent="0.25">
      <c r="A15" s="2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22"/>
      <c r="AD15" s="22"/>
      <c r="AE15" s="22"/>
      <c r="AF15" s="22"/>
      <c r="AG15" s="22"/>
      <c r="AH15" s="22"/>
    </row>
    <row r="16" spans="1:34" ht="15.75" x14ac:dyDescent="0.25">
      <c r="A16" s="20"/>
      <c r="B16" s="20"/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2"/>
      <c r="AD16" s="22"/>
      <c r="AE16" s="22"/>
      <c r="AF16" s="22"/>
      <c r="AG16" s="22"/>
      <c r="AH16" s="22"/>
    </row>
    <row r="17" spans="1:34" x14ac:dyDescent="0.25">
      <c r="A17" s="88" t="s">
        <v>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 t="s">
        <v>13</v>
      </c>
      <c r="S17" s="88"/>
      <c r="T17" s="88"/>
      <c r="U17" s="88"/>
      <c r="V17" s="88"/>
      <c r="W17" s="88"/>
      <c r="X17" s="88"/>
      <c r="Y17" s="88"/>
      <c r="Z17" s="88"/>
      <c r="AA17" s="110"/>
      <c r="AB17" s="108" t="s">
        <v>14</v>
      </c>
      <c r="AC17" s="109" t="s">
        <v>15</v>
      </c>
      <c r="AD17" s="96" t="s">
        <v>16</v>
      </c>
      <c r="AE17" s="97"/>
      <c r="AF17" s="97"/>
      <c r="AG17" s="88" t="s">
        <v>17</v>
      </c>
      <c r="AH17" s="88"/>
    </row>
    <row r="18" spans="1:34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111"/>
      <c r="AB18" s="108"/>
      <c r="AC18" s="109"/>
      <c r="AD18" s="98"/>
      <c r="AE18" s="99"/>
      <c r="AF18" s="99"/>
      <c r="AG18" s="93"/>
      <c r="AH18" s="93"/>
    </row>
    <row r="19" spans="1:34" x14ac:dyDescent="0.25">
      <c r="A19" s="88" t="s">
        <v>18</v>
      </c>
      <c r="B19" s="88"/>
      <c r="C19" s="88"/>
      <c r="D19" s="88" t="s">
        <v>19</v>
      </c>
      <c r="E19" s="88"/>
      <c r="F19" s="88" t="s">
        <v>20</v>
      </c>
      <c r="G19" s="88"/>
      <c r="H19" s="88" t="s">
        <v>21</v>
      </c>
      <c r="I19" s="88"/>
      <c r="J19" s="88"/>
      <c r="K19" s="88"/>
      <c r="L19" s="88"/>
      <c r="M19" s="88"/>
      <c r="N19" s="88"/>
      <c r="O19" s="88"/>
      <c r="P19" s="88"/>
      <c r="Q19" s="88"/>
      <c r="R19" s="87" t="s">
        <v>22</v>
      </c>
      <c r="S19" s="87"/>
      <c r="T19" s="87" t="s">
        <v>23</v>
      </c>
      <c r="U19" s="87" t="s">
        <v>24</v>
      </c>
      <c r="V19" s="87" t="s">
        <v>25</v>
      </c>
      <c r="W19" s="87" t="s">
        <v>26</v>
      </c>
      <c r="X19" s="87"/>
      <c r="Y19" s="87"/>
      <c r="Z19" s="87" t="s">
        <v>27</v>
      </c>
      <c r="AA19" s="112"/>
      <c r="AB19" s="108"/>
      <c r="AC19" s="109"/>
      <c r="AD19" s="94" t="s">
        <v>28</v>
      </c>
      <c r="AE19" s="94" t="s">
        <v>29</v>
      </c>
      <c r="AF19" s="94" t="s">
        <v>30</v>
      </c>
      <c r="AG19" s="91" t="s">
        <v>31</v>
      </c>
      <c r="AH19" s="91" t="s">
        <v>32</v>
      </c>
    </row>
    <row r="20" spans="1:34" x14ac:dyDescent="0.25">
      <c r="A20" s="88"/>
      <c r="B20" s="88"/>
      <c r="C20" s="88"/>
      <c r="D20" s="88"/>
      <c r="E20" s="88"/>
      <c r="F20" s="88"/>
      <c r="G20" s="88"/>
      <c r="H20" s="90"/>
      <c r="I20" s="90"/>
      <c r="J20" s="36"/>
      <c r="K20" s="36"/>
      <c r="L20" s="90"/>
      <c r="M20" s="90"/>
      <c r="N20" s="36"/>
      <c r="O20" s="88"/>
      <c r="P20" s="88"/>
      <c r="Q20" s="88"/>
      <c r="R20" s="87"/>
      <c r="S20" s="87"/>
      <c r="T20" s="87"/>
      <c r="U20" s="87"/>
      <c r="V20" s="87"/>
      <c r="W20" s="87"/>
      <c r="X20" s="87"/>
      <c r="Y20" s="87"/>
      <c r="Z20" s="87"/>
      <c r="AA20" s="112"/>
      <c r="AB20" s="108"/>
      <c r="AC20" s="109"/>
      <c r="AD20" s="95"/>
      <c r="AE20" s="95"/>
      <c r="AF20" s="95"/>
      <c r="AG20" s="92"/>
      <c r="AH20" s="92"/>
    </row>
    <row r="21" spans="1:34" x14ac:dyDescent="0.25">
      <c r="A21" s="14">
        <v>1</v>
      </c>
      <c r="B21" s="14">
        <v>2</v>
      </c>
      <c r="C21" s="14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  <c r="S21" s="14">
        <v>19</v>
      </c>
      <c r="T21" s="14">
        <v>20</v>
      </c>
      <c r="U21" s="14">
        <v>21</v>
      </c>
      <c r="V21" s="14">
        <v>22</v>
      </c>
      <c r="W21" s="14">
        <v>23</v>
      </c>
      <c r="X21" s="14">
        <v>24</v>
      </c>
      <c r="Y21" s="14">
        <v>25</v>
      </c>
      <c r="Z21" s="14">
        <v>26</v>
      </c>
      <c r="AA21" s="34">
        <v>27</v>
      </c>
      <c r="AB21" s="35">
        <v>28</v>
      </c>
      <c r="AC21" s="38">
        <v>29</v>
      </c>
      <c r="AD21" s="14">
        <v>32</v>
      </c>
      <c r="AE21" s="14">
        <v>33</v>
      </c>
      <c r="AF21" s="14">
        <v>34</v>
      </c>
      <c r="AG21" s="39">
        <v>39</v>
      </c>
      <c r="AH21" s="39">
        <v>40</v>
      </c>
    </row>
    <row r="22" spans="1:3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  <c r="AB22" s="7"/>
      <c r="AC22" s="40"/>
      <c r="AD22" s="23" t="s">
        <v>33</v>
      </c>
      <c r="AE22" s="23" t="s">
        <v>33</v>
      </c>
      <c r="AF22" s="23" t="s">
        <v>33</v>
      </c>
      <c r="AG22" s="6" t="s">
        <v>33</v>
      </c>
      <c r="AH22" s="6" t="s">
        <v>33</v>
      </c>
    </row>
    <row r="23" spans="1:34" s="86" customFormat="1" x14ac:dyDescent="0.25">
      <c r="A23" s="63">
        <v>0</v>
      </c>
      <c r="B23" s="63">
        <v>1</v>
      </c>
      <c r="C23" s="63">
        <v>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/>
      <c r="P23" s="63"/>
      <c r="Q23" s="63"/>
      <c r="R23" s="63">
        <v>0</v>
      </c>
      <c r="S23" s="63">
        <v>1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4">
        <v>0</v>
      </c>
      <c r="AB23" s="65" t="s">
        <v>34</v>
      </c>
      <c r="AC23" s="84" t="s">
        <v>35</v>
      </c>
      <c r="AD23" s="68">
        <f>AD30+AD60+AD122+AD138</f>
        <v>215709.4</v>
      </c>
      <c r="AE23" s="68">
        <f>AE30+AE60+AE122+AE138</f>
        <v>194534.5</v>
      </c>
      <c r="AF23" s="68">
        <f>AF30+AF60+AF122+AF138</f>
        <v>194534.5</v>
      </c>
      <c r="AG23" s="68">
        <f>AD23+AE23+AF23</f>
        <v>604778.4</v>
      </c>
      <c r="AH23" s="85">
        <v>2020</v>
      </c>
    </row>
    <row r="24" spans="1:34" ht="77.25" x14ac:dyDescent="0.25">
      <c r="A24" s="9">
        <v>0</v>
      </c>
      <c r="B24" s="9">
        <v>1</v>
      </c>
      <c r="C24" s="9">
        <v>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/>
      <c r="P24" s="9"/>
      <c r="Q24" s="9"/>
      <c r="R24" s="9">
        <v>0</v>
      </c>
      <c r="S24" s="9">
        <v>1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7" t="s">
        <v>36</v>
      </c>
      <c r="AC24" s="3" t="s">
        <v>37</v>
      </c>
      <c r="AD24" s="4"/>
      <c r="AE24" s="4"/>
      <c r="AF24" s="4"/>
      <c r="AG24" s="23">
        <f t="shared" ref="AG24:AG88" si="0">AD24+AE24+AF24</f>
        <v>0</v>
      </c>
      <c r="AH24" s="4">
        <v>2020</v>
      </c>
    </row>
    <row r="25" spans="1:34" ht="51.75" x14ac:dyDescent="0.25">
      <c r="A25" s="9">
        <v>0</v>
      </c>
      <c r="B25" s="9">
        <v>1</v>
      </c>
      <c r="C25" s="9">
        <v>8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/>
      <c r="P25" s="9"/>
      <c r="Q25" s="9"/>
      <c r="R25" s="9">
        <v>0</v>
      </c>
      <c r="S25" s="9">
        <v>1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1</v>
      </c>
      <c r="AB25" s="2" t="s">
        <v>38</v>
      </c>
      <c r="AC25" s="8" t="s">
        <v>39</v>
      </c>
      <c r="AD25" s="23">
        <v>70</v>
      </c>
      <c r="AE25" s="23">
        <v>71</v>
      </c>
      <c r="AF25" s="23">
        <v>72</v>
      </c>
      <c r="AG25" s="23">
        <f t="shared" si="0"/>
        <v>213</v>
      </c>
      <c r="AH25" s="4">
        <v>2020</v>
      </c>
    </row>
    <row r="26" spans="1:34" ht="39" x14ac:dyDescent="0.25">
      <c r="A26" s="9">
        <v>0</v>
      </c>
      <c r="B26" s="9">
        <v>1</v>
      </c>
      <c r="C26" s="9">
        <v>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/>
      <c r="P26" s="9"/>
      <c r="Q26" s="9"/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2</v>
      </c>
      <c r="AB26" s="2" t="s">
        <v>40</v>
      </c>
      <c r="AC26" s="41" t="s">
        <v>39</v>
      </c>
      <c r="AD26" s="23">
        <v>67</v>
      </c>
      <c r="AE26" s="23">
        <v>68</v>
      </c>
      <c r="AF26" s="23">
        <v>69</v>
      </c>
      <c r="AG26" s="23">
        <f t="shared" si="0"/>
        <v>204</v>
      </c>
      <c r="AH26" s="4">
        <v>2020</v>
      </c>
    </row>
    <row r="27" spans="1:34" ht="64.5" x14ac:dyDescent="0.25">
      <c r="A27" s="9">
        <v>0</v>
      </c>
      <c r="B27" s="9">
        <v>1</v>
      </c>
      <c r="C27" s="9">
        <v>8</v>
      </c>
      <c r="D27" s="9">
        <v>0</v>
      </c>
      <c r="E27" s="9">
        <v>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/>
      <c r="P27" s="9"/>
      <c r="Q27" s="9"/>
      <c r="R27" s="9">
        <v>0</v>
      </c>
      <c r="S27" s="9">
        <v>1</v>
      </c>
      <c r="T27" s="9">
        <v>0</v>
      </c>
      <c r="U27" s="9">
        <v>1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3</v>
      </c>
      <c r="AB27" s="2" t="s">
        <v>41</v>
      </c>
      <c r="AC27" s="8" t="s">
        <v>39</v>
      </c>
      <c r="AD27" s="23">
        <v>98</v>
      </c>
      <c r="AE27" s="23">
        <v>98</v>
      </c>
      <c r="AF27" s="23">
        <v>98</v>
      </c>
      <c r="AG27" s="23">
        <f t="shared" si="0"/>
        <v>294</v>
      </c>
      <c r="AH27" s="4">
        <v>2020</v>
      </c>
    </row>
    <row r="28" spans="1:34" ht="166.5" x14ac:dyDescent="0.25">
      <c r="A28" s="9">
        <v>0</v>
      </c>
      <c r="B28" s="9">
        <v>1</v>
      </c>
      <c r="C28" s="9">
        <v>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/>
      <c r="P28" s="9"/>
      <c r="Q28" s="9"/>
      <c r="R28" s="9">
        <v>0</v>
      </c>
      <c r="S28" s="9">
        <v>1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4</v>
      </c>
      <c r="AB28" s="2" t="s">
        <v>42</v>
      </c>
      <c r="AC28" s="8" t="s">
        <v>39</v>
      </c>
      <c r="AD28" s="23">
        <v>66</v>
      </c>
      <c r="AE28" s="23">
        <v>66</v>
      </c>
      <c r="AF28" s="23">
        <v>66.5</v>
      </c>
      <c r="AG28" s="23">
        <f t="shared" si="0"/>
        <v>198.5</v>
      </c>
      <c r="AH28" s="4">
        <v>2020</v>
      </c>
    </row>
    <row r="29" spans="1:34" ht="26.25" x14ac:dyDescent="0.25">
      <c r="A29" s="9">
        <v>0</v>
      </c>
      <c r="B29" s="9">
        <v>1</v>
      </c>
      <c r="C29" s="9">
        <v>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/>
      <c r="P29" s="9"/>
      <c r="Q29" s="9"/>
      <c r="R29" s="9">
        <v>0</v>
      </c>
      <c r="S29" s="9">
        <v>1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5</v>
      </c>
      <c r="AB29" s="2" t="s">
        <v>43</v>
      </c>
      <c r="AC29" s="8" t="s">
        <v>39</v>
      </c>
      <c r="AD29" s="23">
        <v>52.492768707628436</v>
      </c>
      <c r="AE29" s="23">
        <v>60.906859713954461</v>
      </c>
      <c r="AF29" s="23">
        <v>61.38446809772821</v>
      </c>
      <c r="AG29" s="23">
        <f t="shared" si="0"/>
        <v>174.78409651931111</v>
      </c>
      <c r="AH29" s="4">
        <v>2020</v>
      </c>
    </row>
    <row r="30" spans="1:34" ht="39" x14ac:dyDescent="0.25">
      <c r="A30" s="63">
        <v>0</v>
      </c>
      <c r="B30" s="63">
        <v>1</v>
      </c>
      <c r="C30" s="63">
        <v>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1</v>
      </c>
      <c r="T30" s="63">
        <v>1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4">
        <v>0</v>
      </c>
      <c r="AB30" s="79" t="s">
        <v>44</v>
      </c>
      <c r="AC30" s="66" t="s">
        <v>45</v>
      </c>
      <c r="AD30" s="67">
        <f>AD31+AD40+AD51</f>
        <v>22961.299999999996</v>
      </c>
      <c r="AE30" s="67">
        <v>21967.8</v>
      </c>
      <c r="AF30" s="67">
        <v>21967.8</v>
      </c>
      <c r="AG30" s="23">
        <f t="shared" si="0"/>
        <v>66896.899999999994</v>
      </c>
      <c r="AH30" s="30">
        <v>2020</v>
      </c>
    </row>
    <row r="31" spans="1:34" ht="42" customHeight="1" x14ac:dyDescent="0.25">
      <c r="A31" s="55">
        <v>0</v>
      </c>
      <c r="B31" s="55">
        <v>1</v>
      </c>
      <c r="C31" s="55">
        <v>8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1</v>
      </c>
      <c r="T31" s="55">
        <v>1</v>
      </c>
      <c r="U31" s="55">
        <v>1</v>
      </c>
      <c r="V31" s="55">
        <v>1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83" t="s">
        <v>46</v>
      </c>
      <c r="AC31" s="58" t="s">
        <v>45</v>
      </c>
      <c r="AD31" s="59">
        <v>756.6</v>
      </c>
      <c r="AE31" s="59">
        <v>756.6</v>
      </c>
      <c r="AF31" s="59">
        <v>756.6</v>
      </c>
      <c r="AG31" s="23">
        <f t="shared" si="0"/>
        <v>2269.8000000000002</v>
      </c>
      <c r="AH31" s="61">
        <v>2020</v>
      </c>
    </row>
    <row r="32" spans="1:34" ht="39" x14ac:dyDescent="0.25">
      <c r="A32" s="9">
        <v>0</v>
      </c>
      <c r="B32" s="9">
        <v>1</v>
      </c>
      <c r="C32" s="9">
        <v>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</v>
      </c>
      <c r="T32" s="9">
        <v>1</v>
      </c>
      <c r="U32" s="9">
        <v>1</v>
      </c>
      <c r="V32" s="9">
        <v>1</v>
      </c>
      <c r="W32" s="9">
        <v>0</v>
      </c>
      <c r="X32" s="9">
        <v>0</v>
      </c>
      <c r="Y32" s="9">
        <v>0</v>
      </c>
      <c r="Z32" s="9">
        <v>0</v>
      </c>
      <c r="AA32" s="10">
        <v>1</v>
      </c>
      <c r="AB32" s="2" t="s">
        <v>47</v>
      </c>
      <c r="AC32" s="8" t="s">
        <v>48</v>
      </c>
      <c r="AD32" s="23">
        <v>30</v>
      </c>
      <c r="AE32" s="23">
        <v>30</v>
      </c>
      <c r="AF32" s="23">
        <v>30</v>
      </c>
      <c r="AG32" s="23">
        <f t="shared" si="0"/>
        <v>90</v>
      </c>
      <c r="AH32" s="4">
        <v>2020</v>
      </c>
    </row>
    <row r="33" spans="1:34" ht="51.75" x14ac:dyDescent="0.25">
      <c r="A33" s="9">
        <v>0</v>
      </c>
      <c r="B33" s="9">
        <v>1</v>
      </c>
      <c r="C33" s="9">
        <v>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</v>
      </c>
      <c r="T33" s="9">
        <v>1</v>
      </c>
      <c r="U33" s="9">
        <v>1</v>
      </c>
      <c r="V33" s="9">
        <v>1</v>
      </c>
      <c r="W33" s="9">
        <v>0</v>
      </c>
      <c r="X33" s="9">
        <v>0</v>
      </c>
      <c r="Y33" s="9">
        <v>0</v>
      </c>
      <c r="Z33" s="9">
        <v>0</v>
      </c>
      <c r="AA33" s="10">
        <v>2</v>
      </c>
      <c r="AB33" s="2" t="s">
        <v>49</v>
      </c>
      <c r="AC33" s="8" t="s">
        <v>39</v>
      </c>
      <c r="AD33" s="11">
        <v>10.919205390115305</v>
      </c>
      <c r="AE33" s="11">
        <v>11.292495675574255</v>
      </c>
      <c r="AF33" s="11">
        <v>11.292495675574255</v>
      </c>
      <c r="AG33" s="23">
        <f t="shared" si="0"/>
        <v>33.504196741263812</v>
      </c>
      <c r="AH33" s="4">
        <v>2020</v>
      </c>
    </row>
    <row r="34" spans="1:34" ht="26.25" x14ac:dyDescent="0.25">
      <c r="A34" s="9">
        <v>0</v>
      </c>
      <c r="B34" s="9">
        <v>1</v>
      </c>
      <c r="C34" s="9">
        <v>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/>
      <c r="P34" s="9"/>
      <c r="Q34" s="9"/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3</v>
      </c>
      <c r="AB34" s="7" t="s">
        <v>50</v>
      </c>
      <c r="AC34" s="8" t="s">
        <v>39</v>
      </c>
      <c r="AD34" s="23">
        <v>67</v>
      </c>
      <c r="AE34" s="23">
        <v>68</v>
      </c>
      <c r="AF34" s="23">
        <v>69</v>
      </c>
      <c r="AG34" s="23">
        <f t="shared" si="0"/>
        <v>204</v>
      </c>
      <c r="AH34" s="4">
        <v>2020</v>
      </c>
    </row>
    <row r="35" spans="1:34" ht="26.25" x14ac:dyDescent="0.25">
      <c r="A35" s="9">
        <v>0</v>
      </c>
      <c r="B35" s="9">
        <v>1</v>
      </c>
      <c r="C35" s="9">
        <v>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/>
      <c r="P35" s="9"/>
      <c r="Q35" s="9"/>
      <c r="R35" s="9">
        <v>0</v>
      </c>
      <c r="S35" s="9">
        <v>1</v>
      </c>
      <c r="T35" s="9">
        <v>1</v>
      </c>
      <c r="U35" s="9">
        <v>1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4</v>
      </c>
      <c r="AB35" s="7" t="s">
        <v>51</v>
      </c>
      <c r="AC35" s="8" t="s">
        <v>39</v>
      </c>
      <c r="AD35" s="23">
        <v>67</v>
      </c>
      <c r="AE35" s="23">
        <v>68</v>
      </c>
      <c r="AF35" s="23">
        <v>69</v>
      </c>
      <c r="AG35" s="23">
        <f t="shared" si="0"/>
        <v>204</v>
      </c>
      <c r="AH35" s="4">
        <v>2020</v>
      </c>
    </row>
    <row r="36" spans="1:34" ht="39" x14ac:dyDescent="0.25">
      <c r="A36" s="9">
        <v>0</v>
      </c>
      <c r="B36" s="9">
        <v>1</v>
      </c>
      <c r="C36" s="9">
        <v>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</v>
      </c>
      <c r="T36" s="9">
        <v>1</v>
      </c>
      <c r="U36" s="9">
        <v>1</v>
      </c>
      <c r="V36" s="9">
        <v>1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2" t="s">
        <v>52</v>
      </c>
      <c r="AC36" s="3" t="s">
        <v>53</v>
      </c>
      <c r="AD36" s="31" t="s">
        <v>54</v>
      </c>
      <c r="AE36" s="31" t="s">
        <v>54</v>
      </c>
      <c r="AF36" s="31" t="s">
        <v>54</v>
      </c>
      <c r="AG36" s="23" t="s">
        <v>54</v>
      </c>
      <c r="AH36" s="4">
        <v>2020</v>
      </c>
    </row>
    <row r="37" spans="1:34" ht="39" x14ac:dyDescent="0.25">
      <c r="A37" s="9">
        <v>0</v>
      </c>
      <c r="B37" s="9">
        <v>1</v>
      </c>
      <c r="C37" s="9">
        <v>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1</v>
      </c>
      <c r="U37" s="9">
        <v>1</v>
      </c>
      <c r="V37" s="9">
        <v>1</v>
      </c>
      <c r="W37" s="9">
        <v>0</v>
      </c>
      <c r="X37" s="9">
        <v>0</v>
      </c>
      <c r="Y37" s="9">
        <v>1</v>
      </c>
      <c r="Z37" s="9">
        <v>0</v>
      </c>
      <c r="AA37" s="10">
        <v>0</v>
      </c>
      <c r="AB37" s="2" t="s">
        <v>55</v>
      </c>
      <c r="AC37" s="3" t="s">
        <v>45</v>
      </c>
      <c r="AD37" s="23">
        <v>0</v>
      </c>
      <c r="AE37" s="23">
        <v>0</v>
      </c>
      <c r="AF37" s="23">
        <v>0</v>
      </c>
      <c r="AG37" s="23">
        <f t="shared" si="0"/>
        <v>0</v>
      </c>
      <c r="AH37" s="4">
        <v>2020</v>
      </c>
    </row>
    <row r="38" spans="1:34" ht="39" x14ac:dyDescent="0.25">
      <c r="A38" s="9">
        <v>0</v>
      </c>
      <c r="B38" s="9">
        <v>1</v>
      </c>
      <c r="C38" s="9">
        <v>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1</v>
      </c>
      <c r="T38" s="9">
        <v>1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5</v>
      </c>
      <c r="AB38" s="7" t="s">
        <v>56</v>
      </c>
      <c r="AC38" s="8" t="s">
        <v>39</v>
      </c>
      <c r="AD38" s="23">
        <v>8.1878474149146196</v>
      </c>
      <c r="AE38" s="23">
        <v>8.1938109414688771</v>
      </c>
      <c r="AF38" s="23">
        <v>8.1938109414688771</v>
      </c>
      <c r="AG38" s="23">
        <f t="shared" si="0"/>
        <v>24.575469297852372</v>
      </c>
      <c r="AH38" s="4">
        <v>2020</v>
      </c>
    </row>
    <row r="39" spans="1:34" ht="90" x14ac:dyDescent="0.25">
      <c r="A39" s="9">
        <v>0</v>
      </c>
      <c r="B39" s="9">
        <v>1</v>
      </c>
      <c r="C39" s="9">
        <v>8</v>
      </c>
      <c r="D39" s="9">
        <v>1</v>
      </c>
      <c r="E39" s="9">
        <v>0</v>
      </c>
      <c r="F39" s="9">
        <v>0</v>
      </c>
      <c r="G39" s="9">
        <v>4</v>
      </c>
      <c r="H39" s="9">
        <v>0</v>
      </c>
      <c r="I39" s="9">
        <v>1</v>
      </c>
      <c r="J39" s="9">
        <v>1</v>
      </c>
      <c r="K39" s="9">
        <v>0</v>
      </c>
      <c r="L39" s="9">
        <v>1</v>
      </c>
      <c r="M39" s="9">
        <v>1</v>
      </c>
      <c r="N39" s="9">
        <v>0</v>
      </c>
      <c r="O39" s="9">
        <v>5</v>
      </c>
      <c r="P39" s="9">
        <v>0</v>
      </c>
      <c r="Q39" s="29">
        <v>0</v>
      </c>
      <c r="R39" s="9">
        <v>0</v>
      </c>
      <c r="S39" s="9">
        <v>1</v>
      </c>
      <c r="T39" s="9">
        <v>1</v>
      </c>
      <c r="U39" s="9">
        <v>1</v>
      </c>
      <c r="V39" s="9">
        <v>1</v>
      </c>
      <c r="W39" s="9">
        <v>0</v>
      </c>
      <c r="X39" s="9">
        <v>0</v>
      </c>
      <c r="Y39" s="9">
        <v>2</v>
      </c>
      <c r="Z39" s="9">
        <v>0</v>
      </c>
      <c r="AA39" s="10">
        <v>0</v>
      </c>
      <c r="AB39" s="7" t="s">
        <v>57</v>
      </c>
      <c r="AC39" s="3" t="s">
        <v>45</v>
      </c>
      <c r="AD39" s="23">
        <v>756.6</v>
      </c>
      <c r="AE39" s="23">
        <v>756.6</v>
      </c>
      <c r="AF39" s="23">
        <v>756.6</v>
      </c>
      <c r="AG39" s="23">
        <f t="shared" si="0"/>
        <v>2269.8000000000002</v>
      </c>
      <c r="AH39" s="4">
        <v>2020</v>
      </c>
    </row>
    <row r="40" spans="1:34" ht="38.25" x14ac:dyDescent="0.25">
      <c r="A40" s="55">
        <v>0</v>
      </c>
      <c r="B40" s="55">
        <v>1</v>
      </c>
      <c r="C40" s="55">
        <v>8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1</v>
      </c>
      <c r="T40" s="55">
        <v>1</v>
      </c>
      <c r="U40" s="55">
        <v>1</v>
      </c>
      <c r="V40" s="55">
        <v>2</v>
      </c>
      <c r="W40" s="55">
        <v>0</v>
      </c>
      <c r="X40" s="55">
        <v>0</v>
      </c>
      <c r="Y40" s="55">
        <v>0</v>
      </c>
      <c r="Z40" s="55">
        <v>0</v>
      </c>
      <c r="AA40" s="56">
        <v>0</v>
      </c>
      <c r="AB40" s="80" t="s">
        <v>58</v>
      </c>
      <c r="AC40" s="58" t="s">
        <v>45</v>
      </c>
      <c r="AD40" s="60">
        <f>AD43+AD44+AD46+AD47</f>
        <v>21933.999999999996</v>
      </c>
      <c r="AE40" s="60">
        <f t="shared" ref="AE40:AG40" si="1">AE43+AE44+AE46+AE47</f>
        <v>21211.200000000001</v>
      </c>
      <c r="AF40" s="60">
        <f t="shared" si="1"/>
        <v>21211.200000000001</v>
      </c>
      <c r="AG40" s="60">
        <f t="shared" si="1"/>
        <v>64356.400000000009</v>
      </c>
      <c r="AH40" s="61">
        <v>2020</v>
      </c>
    </row>
    <row r="41" spans="1:34" ht="89.25" x14ac:dyDescent="0.25">
      <c r="A41" s="9">
        <v>0</v>
      </c>
      <c r="B41" s="9">
        <v>1</v>
      </c>
      <c r="C41" s="9">
        <v>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1</v>
      </c>
      <c r="U41" s="9">
        <v>1</v>
      </c>
      <c r="V41" s="9">
        <v>2</v>
      </c>
      <c r="W41" s="9">
        <v>0</v>
      </c>
      <c r="X41" s="9">
        <v>0</v>
      </c>
      <c r="Y41" s="9">
        <v>0</v>
      </c>
      <c r="Z41" s="9">
        <v>0</v>
      </c>
      <c r="AA41" s="10">
        <v>1</v>
      </c>
      <c r="AB41" s="5" t="s">
        <v>59</v>
      </c>
      <c r="AC41" s="8" t="s">
        <v>60</v>
      </c>
      <c r="AD41" s="23">
        <v>22091.07</v>
      </c>
      <c r="AE41" s="23">
        <v>22091.07</v>
      </c>
      <c r="AF41" s="23">
        <v>22091.07</v>
      </c>
      <c r="AG41" s="23">
        <f t="shared" si="0"/>
        <v>66273.209999999992</v>
      </c>
      <c r="AH41" s="4">
        <v>2020</v>
      </c>
    </row>
    <row r="42" spans="1:34" ht="51.75" x14ac:dyDescent="0.25">
      <c r="A42" s="9">
        <v>0</v>
      </c>
      <c r="B42" s="9">
        <v>1</v>
      </c>
      <c r="C42" s="9">
        <v>8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1</v>
      </c>
      <c r="V42" s="9">
        <v>2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42" t="s">
        <v>61</v>
      </c>
      <c r="AC42" s="8" t="s">
        <v>53</v>
      </c>
      <c r="AD42" s="31" t="s">
        <v>54</v>
      </c>
      <c r="AE42" s="31" t="s">
        <v>54</v>
      </c>
      <c r="AF42" s="31" t="s">
        <v>54</v>
      </c>
      <c r="AG42" s="23" t="s">
        <v>54</v>
      </c>
      <c r="AH42" s="4">
        <v>2020</v>
      </c>
    </row>
    <row r="43" spans="1:34" ht="114.75" x14ac:dyDescent="0.25">
      <c r="A43" s="9">
        <v>0</v>
      </c>
      <c r="B43" s="9">
        <v>1</v>
      </c>
      <c r="C43" s="9">
        <v>8</v>
      </c>
      <c r="D43" s="9">
        <v>0</v>
      </c>
      <c r="E43" s="9">
        <v>7</v>
      </c>
      <c r="F43" s="9">
        <v>0</v>
      </c>
      <c r="G43" s="9">
        <v>1</v>
      </c>
      <c r="H43" s="9">
        <v>0</v>
      </c>
      <c r="I43" s="9">
        <v>1</v>
      </c>
      <c r="J43" s="9">
        <v>1</v>
      </c>
      <c r="K43" s="9">
        <v>0</v>
      </c>
      <c r="L43" s="9">
        <v>2</v>
      </c>
      <c r="M43" s="9">
        <v>2</v>
      </c>
      <c r="N43" s="9">
        <v>0</v>
      </c>
      <c r="O43" s="9">
        <v>0</v>
      </c>
      <c r="P43" s="9">
        <v>0</v>
      </c>
      <c r="Q43" s="29" t="s">
        <v>62</v>
      </c>
      <c r="R43" s="9">
        <v>0</v>
      </c>
      <c r="S43" s="9">
        <v>1</v>
      </c>
      <c r="T43" s="9">
        <v>1</v>
      </c>
      <c r="U43" s="9">
        <v>1</v>
      </c>
      <c r="V43" s="9">
        <v>2</v>
      </c>
      <c r="W43" s="9">
        <v>0</v>
      </c>
      <c r="X43" s="9">
        <v>0</v>
      </c>
      <c r="Y43" s="9">
        <v>1</v>
      </c>
      <c r="Z43" s="9">
        <v>0</v>
      </c>
      <c r="AA43" s="10">
        <v>0</v>
      </c>
      <c r="AB43" s="5" t="s">
        <v>63</v>
      </c>
      <c r="AC43" s="8" t="s">
        <v>64</v>
      </c>
      <c r="AD43" s="23">
        <v>12310.3</v>
      </c>
      <c r="AE43" s="23">
        <v>12380</v>
      </c>
      <c r="AF43" s="23">
        <v>12380</v>
      </c>
      <c r="AG43" s="23">
        <f t="shared" si="0"/>
        <v>37070.300000000003</v>
      </c>
      <c r="AH43" s="4">
        <v>2020</v>
      </c>
    </row>
    <row r="44" spans="1:34" ht="102" x14ac:dyDescent="0.25">
      <c r="A44" s="9">
        <v>0</v>
      </c>
      <c r="B44" s="9">
        <v>1</v>
      </c>
      <c r="C44" s="9">
        <v>8</v>
      </c>
      <c r="D44" s="9">
        <v>0</v>
      </c>
      <c r="E44" s="9">
        <v>7</v>
      </c>
      <c r="F44" s="9">
        <v>0</v>
      </c>
      <c r="G44" s="9">
        <v>1</v>
      </c>
      <c r="H44" s="9">
        <v>0</v>
      </c>
      <c r="I44" s="9">
        <v>1</v>
      </c>
      <c r="J44" s="9">
        <v>1</v>
      </c>
      <c r="K44" s="9">
        <v>0</v>
      </c>
      <c r="L44" s="9">
        <v>2</v>
      </c>
      <c r="M44" s="9">
        <v>1</v>
      </c>
      <c r="N44" s="9">
        <v>0</v>
      </c>
      <c r="O44" s="9">
        <v>7</v>
      </c>
      <c r="P44" s="9">
        <v>4</v>
      </c>
      <c r="Q44" s="9">
        <v>0</v>
      </c>
      <c r="R44" s="9">
        <v>0</v>
      </c>
      <c r="S44" s="9">
        <v>1</v>
      </c>
      <c r="T44" s="9">
        <v>1</v>
      </c>
      <c r="U44" s="9">
        <v>1</v>
      </c>
      <c r="V44" s="9">
        <v>2</v>
      </c>
      <c r="W44" s="9">
        <v>0</v>
      </c>
      <c r="X44" s="9">
        <v>0</v>
      </c>
      <c r="Y44" s="9">
        <v>2</v>
      </c>
      <c r="Z44" s="9">
        <v>0</v>
      </c>
      <c r="AA44" s="10">
        <v>0</v>
      </c>
      <c r="AB44" s="43" t="s">
        <v>65</v>
      </c>
      <c r="AC44" s="8" t="s">
        <v>45</v>
      </c>
      <c r="AD44" s="23">
        <v>8856.4</v>
      </c>
      <c r="AE44" s="23">
        <v>8831.2000000000007</v>
      </c>
      <c r="AF44" s="23">
        <v>8831.2000000000007</v>
      </c>
      <c r="AG44" s="23">
        <f t="shared" si="0"/>
        <v>26518.799999999999</v>
      </c>
      <c r="AH44" s="4">
        <v>2020</v>
      </c>
    </row>
    <row r="45" spans="1:34" ht="76.5" x14ac:dyDescent="0.25">
      <c r="A45" s="9">
        <v>0</v>
      </c>
      <c r="B45" s="9">
        <v>1</v>
      </c>
      <c r="C45" s="9">
        <v>8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1</v>
      </c>
      <c r="T45" s="9">
        <v>1</v>
      </c>
      <c r="U45" s="9">
        <v>1</v>
      </c>
      <c r="V45" s="9">
        <v>2</v>
      </c>
      <c r="W45" s="9">
        <v>0</v>
      </c>
      <c r="X45" s="9">
        <v>0</v>
      </c>
      <c r="Y45" s="9">
        <v>3</v>
      </c>
      <c r="Z45" s="9">
        <v>0</v>
      </c>
      <c r="AA45" s="10">
        <v>0</v>
      </c>
      <c r="AB45" s="5" t="s">
        <v>66</v>
      </c>
      <c r="AC45" s="3" t="s">
        <v>45</v>
      </c>
      <c r="AD45" s="23">
        <v>0</v>
      </c>
      <c r="AE45" s="23">
        <v>0</v>
      </c>
      <c r="AF45" s="23">
        <v>0</v>
      </c>
      <c r="AG45" s="23">
        <f t="shared" si="0"/>
        <v>0</v>
      </c>
      <c r="AH45" s="4">
        <v>2020</v>
      </c>
    </row>
    <row r="46" spans="1:34" ht="63.75" x14ac:dyDescent="0.25">
      <c r="A46" s="9">
        <v>0</v>
      </c>
      <c r="B46" s="9">
        <v>1</v>
      </c>
      <c r="C46" s="9">
        <v>8</v>
      </c>
      <c r="D46" s="9">
        <v>0</v>
      </c>
      <c r="E46" s="9">
        <v>7</v>
      </c>
      <c r="F46" s="9">
        <v>0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2</v>
      </c>
      <c r="M46" s="9">
        <v>1</v>
      </c>
      <c r="N46" s="9">
        <v>0</v>
      </c>
      <c r="O46" s="9">
        <v>2</v>
      </c>
      <c r="P46" s="9">
        <v>0</v>
      </c>
      <c r="Q46" s="9">
        <v>0</v>
      </c>
      <c r="R46" s="9">
        <v>0</v>
      </c>
      <c r="S46" s="9">
        <v>1</v>
      </c>
      <c r="T46" s="9">
        <v>1</v>
      </c>
      <c r="U46" s="9">
        <v>1</v>
      </c>
      <c r="V46" s="9">
        <v>2</v>
      </c>
      <c r="W46" s="9">
        <v>0</v>
      </c>
      <c r="X46" s="9">
        <v>0</v>
      </c>
      <c r="Y46" s="9">
        <v>4</v>
      </c>
      <c r="Z46" s="9">
        <v>0</v>
      </c>
      <c r="AA46" s="10">
        <v>0</v>
      </c>
      <c r="AB46" s="5" t="s">
        <v>164</v>
      </c>
      <c r="AC46" s="3" t="s">
        <v>133</v>
      </c>
      <c r="AD46" s="23">
        <v>697.5</v>
      </c>
      <c r="AE46" s="23">
        <v>0</v>
      </c>
      <c r="AF46" s="23">
        <v>0</v>
      </c>
      <c r="AG46" s="23">
        <f t="shared" si="0"/>
        <v>697.5</v>
      </c>
      <c r="AH46" s="4">
        <v>2020</v>
      </c>
    </row>
    <row r="47" spans="1:34" ht="63.75" x14ac:dyDescent="0.25">
      <c r="A47" s="9">
        <v>0</v>
      </c>
      <c r="B47" s="9">
        <v>1</v>
      </c>
      <c r="C47" s="9">
        <v>8</v>
      </c>
      <c r="D47" s="9">
        <v>0</v>
      </c>
      <c r="E47" s="9">
        <v>7</v>
      </c>
      <c r="F47" s="9">
        <v>0</v>
      </c>
      <c r="G47" s="9">
        <v>1</v>
      </c>
      <c r="H47" s="9">
        <v>0</v>
      </c>
      <c r="I47" s="9">
        <v>1</v>
      </c>
      <c r="J47" s="9">
        <v>1</v>
      </c>
      <c r="K47" s="9">
        <v>0</v>
      </c>
      <c r="L47" s="9">
        <v>2</v>
      </c>
      <c r="M47" s="9" t="s">
        <v>120</v>
      </c>
      <c r="N47" s="9">
        <v>0</v>
      </c>
      <c r="O47" s="9">
        <v>0</v>
      </c>
      <c r="P47" s="9">
        <v>0</v>
      </c>
      <c r="Q47" s="9" t="s">
        <v>62</v>
      </c>
      <c r="R47" s="9">
        <v>0</v>
      </c>
      <c r="S47" s="9">
        <v>1</v>
      </c>
      <c r="T47" s="9">
        <v>1</v>
      </c>
      <c r="U47" s="9">
        <v>1</v>
      </c>
      <c r="V47" s="9">
        <v>2</v>
      </c>
      <c r="W47" s="9">
        <v>0</v>
      </c>
      <c r="X47" s="9">
        <v>0</v>
      </c>
      <c r="Y47" s="9">
        <v>4</v>
      </c>
      <c r="Z47" s="9">
        <v>0</v>
      </c>
      <c r="AA47" s="10">
        <v>0</v>
      </c>
      <c r="AB47" s="5" t="s">
        <v>165</v>
      </c>
      <c r="AC47" s="3" t="s">
        <v>133</v>
      </c>
      <c r="AD47" s="23">
        <v>69.8</v>
      </c>
      <c r="AE47" s="23">
        <v>0</v>
      </c>
      <c r="AF47" s="23">
        <v>0</v>
      </c>
      <c r="AG47" s="23">
        <f t="shared" si="0"/>
        <v>69.8</v>
      </c>
      <c r="AH47" s="4">
        <v>2020</v>
      </c>
    </row>
    <row r="48" spans="1:34" ht="89.25" x14ac:dyDescent="0.25">
      <c r="A48" s="9">
        <v>0</v>
      </c>
      <c r="B48" s="9">
        <v>1</v>
      </c>
      <c r="C48" s="9">
        <v>8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1</v>
      </c>
      <c r="T48" s="9">
        <v>1</v>
      </c>
      <c r="U48" s="9">
        <v>1</v>
      </c>
      <c r="V48" s="9">
        <v>2</v>
      </c>
      <c r="W48" s="9">
        <v>0</v>
      </c>
      <c r="X48" s="9">
        <v>0</v>
      </c>
      <c r="Y48" s="9">
        <v>0</v>
      </c>
      <c r="Z48" s="9">
        <v>0</v>
      </c>
      <c r="AA48" s="10">
        <v>2</v>
      </c>
      <c r="AB48" s="5" t="s">
        <v>67</v>
      </c>
      <c r="AC48" s="8" t="s">
        <v>39</v>
      </c>
      <c r="AD48" s="23">
        <v>100</v>
      </c>
      <c r="AE48" s="23">
        <v>100</v>
      </c>
      <c r="AF48" s="23">
        <v>100</v>
      </c>
      <c r="AG48" s="23">
        <f t="shared" si="0"/>
        <v>300</v>
      </c>
      <c r="AH48" s="4">
        <v>2020</v>
      </c>
    </row>
    <row r="49" spans="1:34" ht="38.25" x14ac:dyDescent="0.25">
      <c r="A49" s="9">
        <v>0</v>
      </c>
      <c r="B49" s="9">
        <v>1</v>
      </c>
      <c r="C49" s="9">
        <v>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/>
      <c r="P49" s="9"/>
      <c r="Q49" s="9"/>
      <c r="R49" s="9">
        <v>0</v>
      </c>
      <c r="S49" s="9">
        <v>1</v>
      </c>
      <c r="T49" s="9">
        <v>1</v>
      </c>
      <c r="U49" s="9">
        <v>1</v>
      </c>
      <c r="V49" s="9">
        <v>3</v>
      </c>
      <c r="W49" s="9">
        <v>0</v>
      </c>
      <c r="X49" s="9">
        <v>0</v>
      </c>
      <c r="Y49" s="9">
        <v>0</v>
      </c>
      <c r="Z49" s="9">
        <v>0</v>
      </c>
      <c r="AA49" s="10">
        <v>3</v>
      </c>
      <c r="AB49" s="5" t="s">
        <v>68</v>
      </c>
      <c r="AC49" s="8" t="s">
        <v>39</v>
      </c>
      <c r="AD49" s="23">
        <v>67</v>
      </c>
      <c r="AE49" s="23">
        <v>68</v>
      </c>
      <c r="AF49" s="23">
        <v>69</v>
      </c>
      <c r="AG49" s="23">
        <f t="shared" si="0"/>
        <v>204</v>
      </c>
      <c r="AH49" s="4">
        <v>2020</v>
      </c>
    </row>
    <row r="50" spans="1:34" ht="76.5" x14ac:dyDescent="0.25">
      <c r="A50" s="9"/>
      <c r="B50" s="9">
        <v>1</v>
      </c>
      <c r="C50" s="9">
        <v>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/>
      <c r="P50" s="9"/>
      <c r="Q50" s="9"/>
      <c r="R50" s="9">
        <v>0</v>
      </c>
      <c r="S50" s="9">
        <v>1</v>
      </c>
      <c r="T50" s="9">
        <v>1</v>
      </c>
      <c r="U50" s="9">
        <v>1</v>
      </c>
      <c r="V50" s="9">
        <v>3</v>
      </c>
      <c r="W50" s="9">
        <v>0</v>
      </c>
      <c r="X50" s="9">
        <v>0</v>
      </c>
      <c r="Y50" s="9">
        <v>0</v>
      </c>
      <c r="Z50" s="9">
        <v>0</v>
      </c>
      <c r="AA50" s="10">
        <v>4</v>
      </c>
      <c r="AB50" s="5" t="s">
        <v>69</v>
      </c>
      <c r="AC50" s="8" t="s">
        <v>39</v>
      </c>
      <c r="AD50" s="23">
        <v>80</v>
      </c>
      <c r="AE50" s="23">
        <v>80</v>
      </c>
      <c r="AF50" s="23">
        <v>80</v>
      </c>
      <c r="AG50" s="23">
        <f t="shared" si="0"/>
        <v>240</v>
      </c>
      <c r="AH50" s="4">
        <v>2020</v>
      </c>
    </row>
    <row r="51" spans="1:34" ht="63.75" x14ac:dyDescent="0.25">
      <c r="A51" s="55">
        <v>0</v>
      </c>
      <c r="B51" s="55">
        <v>1</v>
      </c>
      <c r="C51" s="55">
        <v>8</v>
      </c>
      <c r="D51" s="55">
        <v>0</v>
      </c>
      <c r="E51" s="55">
        <v>7</v>
      </c>
      <c r="F51" s="55">
        <v>0</v>
      </c>
      <c r="G51" s="55">
        <v>1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/>
      <c r="P51" s="55"/>
      <c r="Q51" s="55"/>
      <c r="R51" s="55">
        <v>0</v>
      </c>
      <c r="S51" s="55">
        <v>1</v>
      </c>
      <c r="T51" s="55">
        <v>1</v>
      </c>
      <c r="U51" s="55">
        <v>1</v>
      </c>
      <c r="V51" s="55">
        <v>3</v>
      </c>
      <c r="W51" s="55">
        <v>0</v>
      </c>
      <c r="X51" s="55">
        <v>0</v>
      </c>
      <c r="Y51" s="55">
        <v>0</v>
      </c>
      <c r="Z51" s="55">
        <v>0</v>
      </c>
      <c r="AA51" s="56">
        <v>0</v>
      </c>
      <c r="AB51" s="80" t="s">
        <v>70</v>
      </c>
      <c r="AC51" s="62" t="s">
        <v>71</v>
      </c>
      <c r="AD51" s="60">
        <f>AD53+AD54+AD55+AD57+AD58+AD59</f>
        <v>270.7</v>
      </c>
      <c r="AE51" s="60">
        <f t="shared" ref="AE51:AG51" si="2">AE53+AE54+AE55+AE57+AE58+AE59</f>
        <v>0</v>
      </c>
      <c r="AF51" s="60">
        <f t="shared" si="2"/>
        <v>0</v>
      </c>
      <c r="AG51" s="60">
        <f t="shared" si="2"/>
        <v>270.7</v>
      </c>
      <c r="AH51" s="61">
        <v>2020</v>
      </c>
    </row>
    <row r="52" spans="1:34" ht="77.25" x14ac:dyDescent="0.25">
      <c r="A52" s="9">
        <v>0</v>
      </c>
      <c r="B52" s="9">
        <v>1</v>
      </c>
      <c r="C52" s="9">
        <v>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/>
      <c r="P52" s="9"/>
      <c r="Q52" s="9"/>
      <c r="R52" s="9">
        <v>0</v>
      </c>
      <c r="S52" s="9">
        <v>1</v>
      </c>
      <c r="T52" s="9">
        <v>1</v>
      </c>
      <c r="U52" s="9">
        <v>1</v>
      </c>
      <c r="V52" s="9">
        <v>3</v>
      </c>
      <c r="W52" s="9">
        <v>0</v>
      </c>
      <c r="X52" s="9">
        <v>0</v>
      </c>
      <c r="Y52" s="9">
        <v>0</v>
      </c>
      <c r="Z52" s="9">
        <v>0</v>
      </c>
      <c r="AA52" s="10">
        <v>1</v>
      </c>
      <c r="AB52" s="2" t="s">
        <v>72</v>
      </c>
      <c r="AC52" s="8" t="s">
        <v>39</v>
      </c>
      <c r="AD52" s="23">
        <v>0</v>
      </c>
      <c r="AE52" s="23">
        <v>0</v>
      </c>
      <c r="AF52" s="23">
        <v>0</v>
      </c>
      <c r="AG52" s="23">
        <f t="shared" si="0"/>
        <v>0</v>
      </c>
      <c r="AH52" s="4">
        <v>2020</v>
      </c>
    </row>
    <row r="53" spans="1:34" ht="76.5" x14ac:dyDescent="0.25">
      <c r="A53" s="9">
        <v>0</v>
      </c>
      <c r="B53" s="9">
        <v>1</v>
      </c>
      <c r="C53" s="9">
        <v>8</v>
      </c>
      <c r="D53" s="9">
        <v>0</v>
      </c>
      <c r="E53" s="9">
        <v>7</v>
      </c>
      <c r="F53" s="9">
        <v>0</v>
      </c>
      <c r="G53" s="9">
        <v>1</v>
      </c>
      <c r="H53" s="9">
        <v>0</v>
      </c>
      <c r="I53" s="9">
        <v>1</v>
      </c>
      <c r="J53" s="9">
        <v>1</v>
      </c>
      <c r="K53" s="9">
        <v>0</v>
      </c>
      <c r="L53" s="9">
        <v>2</v>
      </c>
      <c r="M53" s="9" t="s">
        <v>120</v>
      </c>
      <c r="N53" s="9">
        <v>1</v>
      </c>
      <c r="O53" s="9">
        <v>0</v>
      </c>
      <c r="P53" s="9">
        <v>4</v>
      </c>
      <c r="Q53" s="29" t="s">
        <v>73</v>
      </c>
      <c r="R53" s="9">
        <v>0</v>
      </c>
      <c r="S53" s="9">
        <v>1</v>
      </c>
      <c r="T53" s="9">
        <v>1</v>
      </c>
      <c r="U53" s="9">
        <v>1</v>
      </c>
      <c r="V53" s="9">
        <v>3</v>
      </c>
      <c r="W53" s="9">
        <v>0</v>
      </c>
      <c r="X53" s="9">
        <v>0</v>
      </c>
      <c r="Y53" s="9">
        <v>1</v>
      </c>
      <c r="Z53" s="9">
        <v>0</v>
      </c>
      <c r="AA53" s="10">
        <v>0</v>
      </c>
      <c r="AB53" s="5" t="s">
        <v>166</v>
      </c>
      <c r="AC53" s="8" t="s">
        <v>74</v>
      </c>
      <c r="AD53" s="23">
        <v>127.7</v>
      </c>
      <c r="AE53" s="23">
        <v>0</v>
      </c>
      <c r="AF53" s="23"/>
      <c r="AG53" s="23">
        <f t="shared" si="0"/>
        <v>127.7</v>
      </c>
      <c r="AH53" s="4">
        <v>2020</v>
      </c>
    </row>
    <row r="54" spans="1:34" ht="51" x14ac:dyDescent="0.25">
      <c r="A54" s="9">
        <v>0</v>
      </c>
      <c r="B54" s="9">
        <v>1</v>
      </c>
      <c r="C54" s="9">
        <v>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1</v>
      </c>
      <c r="T54" s="9">
        <v>1</v>
      </c>
      <c r="U54" s="9">
        <v>1</v>
      </c>
      <c r="V54" s="9">
        <v>3</v>
      </c>
      <c r="W54" s="9">
        <v>0</v>
      </c>
      <c r="X54" s="9">
        <v>0</v>
      </c>
      <c r="Y54" s="9">
        <v>2</v>
      </c>
      <c r="Z54" s="9">
        <v>0</v>
      </c>
      <c r="AA54" s="10">
        <v>0</v>
      </c>
      <c r="AB54" s="5" t="s">
        <v>75</v>
      </c>
      <c r="AC54" s="8" t="s">
        <v>74</v>
      </c>
      <c r="AD54" s="23">
        <v>0</v>
      </c>
      <c r="AE54" s="23">
        <v>0</v>
      </c>
      <c r="AF54" s="23"/>
      <c r="AG54" s="23">
        <f t="shared" si="0"/>
        <v>0</v>
      </c>
      <c r="AH54" s="4">
        <v>2020</v>
      </c>
    </row>
    <row r="55" spans="1:34" ht="63.75" x14ac:dyDescent="0.25">
      <c r="A55" s="9">
        <v>0</v>
      </c>
      <c r="B55" s="9">
        <v>1</v>
      </c>
      <c r="C55" s="9">
        <v>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1</v>
      </c>
      <c r="T55" s="9">
        <v>1</v>
      </c>
      <c r="U55" s="9">
        <v>1</v>
      </c>
      <c r="V55" s="9">
        <v>3</v>
      </c>
      <c r="W55" s="9">
        <v>0</v>
      </c>
      <c r="X55" s="9">
        <v>0</v>
      </c>
      <c r="Y55" s="9">
        <v>3</v>
      </c>
      <c r="Z55" s="9">
        <v>0</v>
      </c>
      <c r="AA55" s="10">
        <v>0</v>
      </c>
      <c r="AB55" s="5" t="s">
        <v>76</v>
      </c>
      <c r="AC55" s="8" t="s">
        <v>45</v>
      </c>
      <c r="AD55" s="23"/>
      <c r="AE55" s="23">
        <v>0</v>
      </c>
      <c r="AF55" s="23">
        <v>0</v>
      </c>
      <c r="AG55" s="23">
        <f t="shared" si="0"/>
        <v>0</v>
      </c>
      <c r="AH55" s="4">
        <v>2020</v>
      </c>
    </row>
    <row r="56" spans="1:34" ht="89.25" x14ac:dyDescent="0.25">
      <c r="A56" s="9">
        <v>0</v>
      </c>
      <c r="B56" s="9">
        <v>1</v>
      </c>
      <c r="C56" s="9">
        <v>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1</v>
      </c>
      <c r="T56" s="9">
        <v>1</v>
      </c>
      <c r="U56" s="9">
        <v>1</v>
      </c>
      <c r="V56" s="9">
        <v>3</v>
      </c>
      <c r="W56" s="9">
        <v>0</v>
      </c>
      <c r="X56" s="9">
        <v>0</v>
      </c>
      <c r="Y56" s="9">
        <v>4</v>
      </c>
      <c r="Z56" s="9">
        <v>0</v>
      </c>
      <c r="AA56" s="10">
        <v>0</v>
      </c>
      <c r="AB56" s="5" t="s">
        <v>77</v>
      </c>
      <c r="AC56" s="8" t="s">
        <v>74</v>
      </c>
      <c r="AD56" s="23">
        <v>0</v>
      </c>
      <c r="AE56" s="23">
        <v>0</v>
      </c>
      <c r="AF56" s="23">
        <v>0</v>
      </c>
      <c r="AG56" s="23">
        <f t="shared" si="0"/>
        <v>0</v>
      </c>
      <c r="AH56" s="4">
        <v>2020</v>
      </c>
    </row>
    <row r="57" spans="1:34" ht="63.75" x14ac:dyDescent="0.25">
      <c r="A57" s="9">
        <v>0</v>
      </c>
      <c r="B57" s="9">
        <v>1</v>
      </c>
      <c r="C57" s="9">
        <v>8</v>
      </c>
      <c r="D57" s="9">
        <v>0</v>
      </c>
      <c r="E57" s="9">
        <v>7</v>
      </c>
      <c r="F57" s="9">
        <v>0</v>
      </c>
      <c r="G57" s="9">
        <v>1</v>
      </c>
      <c r="H57" s="9">
        <v>0</v>
      </c>
      <c r="I57" s="9">
        <v>1</v>
      </c>
      <c r="J57" s="9">
        <v>1</v>
      </c>
      <c r="K57" s="9">
        <v>0</v>
      </c>
      <c r="L57" s="9">
        <v>2</v>
      </c>
      <c r="M57" s="9">
        <v>1</v>
      </c>
      <c r="N57" s="9">
        <v>0</v>
      </c>
      <c r="O57" s="9">
        <v>9</v>
      </c>
      <c r="P57" s="9">
        <v>2</v>
      </c>
      <c r="Q57" s="9">
        <v>0</v>
      </c>
      <c r="R57" s="9">
        <v>0</v>
      </c>
      <c r="S57" s="9">
        <v>1</v>
      </c>
      <c r="T57" s="9">
        <v>1</v>
      </c>
      <c r="U57" s="9">
        <v>1</v>
      </c>
      <c r="V57" s="9">
        <v>3</v>
      </c>
      <c r="W57" s="9">
        <v>0</v>
      </c>
      <c r="X57" s="9">
        <v>0</v>
      </c>
      <c r="Y57" s="9">
        <v>5</v>
      </c>
      <c r="Z57" s="9">
        <v>0</v>
      </c>
      <c r="AA57" s="10">
        <v>0</v>
      </c>
      <c r="AB57" s="5" t="s">
        <v>78</v>
      </c>
      <c r="AC57" s="8" t="s">
        <v>74</v>
      </c>
      <c r="AD57" s="23">
        <v>143</v>
      </c>
      <c r="AE57" s="23">
        <v>0</v>
      </c>
      <c r="AF57" s="23">
        <v>0</v>
      </c>
      <c r="AG57" s="23">
        <f t="shared" si="0"/>
        <v>143</v>
      </c>
      <c r="AH57" s="4">
        <v>2020</v>
      </c>
    </row>
    <row r="58" spans="1:34" ht="102" x14ac:dyDescent="0.25">
      <c r="A58" s="9">
        <v>0</v>
      </c>
      <c r="B58" s="9">
        <v>1</v>
      </c>
      <c r="C58" s="9">
        <v>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1</v>
      </c>
      <c r="U58" s="9">
        <v>1</v>
      </c>
      <c r="V58" s="9">
        <v>3</v>
      </c>
      <c r="W58" s="9">
        <v>0</v>
      </c>
      <c r="X58" s="9">
        <v>0</v>
      </c>
      <c r="Y58" s="9">
        <v>6</v>
      </c>
      <c r="Z58" s="9">
        <v>0</v>
      </c>
      <c r="AA58" s="10">
        <v>0</v>
      </c>
      <c r="AB58" s="5" t="s">
        <v>79</v>
      </c>
      <c r="AC58" s="8" t="s">
        <v>74</v>
      </c>
      <c r="AD58" s="23">
        <v>0</v>
      </c>
      <c r="AE58" s="23">
        <v>0</v>
      </c>
      <c r="AF58" s="23">
        <v>0</v>
      </c>
      <c r="AG58" s="23">
        <f t="shared" si="0"/>
        <v>0</v>
      </c>
      <c r="AH58" s="4">
        <v>2020</v>
      </c>
    </row>
    <row r="59" spans="1:34" ht="51" x14ac:dyDescent="0.25">
      <c r="A59" s="9">
        <v>0</v>
      </c>
      <c r="B59" s="9">
        <v>1</v>
      </c>
      <c r="C59" s="9">
        <v>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1</v>
      </c>
      <c r="T59" s="9">
        <v>1</v>
      </c>
      <c r="U59" s="9">
        <v>1</v>
      </c>
      <c r="V59" s="9">
        <v>3</v>
      </c>
      <c r="W59" s="9">
        <v>0</v>
      </c>
      <c r="X59" s="9">
        <v>0</v>
      </c>
      <c r="Y59" s="9">
        <v>7</v>
      </c>
      <c r="Z59" s="9">
        <v>0</v>
      </c>
      <c r="AA59" s="10">
        <v>0</v>
      </c>
      <c r="AB59" s="5" t="s">
        <v>80</v>
      </c>
      <c r="AC59" s="8" t="s">
        <v>74</v>
      </c>
      <c r="AD59" s="23">
        <v>0</v>
      </c>
      <c r="AE59" s="23">
        <v>0</v>
      </c>
      <c r="AF59" s="23">
        <v>0</v>
      </c>
      <c r="AG59" s="23">
        <f t="shared" si="0"/>
        <v>0</v>
      </c>
      <c r="AH59" s="4">
        <v>2020</v>
      </c>
    </row>
    <row r="60" spans="1:34" ht="39" x14ac:dyDescent="0.25">
      <c r="A60" s="63">
        <v>0</v>
      </c>
      <c r="B60" s="63">
        <v>1</v>
      </c>
      <c r="C60" s="63">
        <v>8</v>
      </c>
      <c r="D60" s="63">
        <v>0</v>
      </c>
      <c r="E60" s="63">
        <v>7</v>
      </c>
      <c r="F60" s="63">
        <v>0</v>
      </c>
      <c r="G60" s="63">
        <v>2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1</v>
      </c>
      <c r="T60" s="63">
        <v>2</v>
      </c>
      <c r="U60" s="63">
        <v>1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4">
        <v>0</v>
      </c>
      <c r="AB60" s="73" t="s">
        <v>81</v>
      </c>
      <c r="AC60" s="74" t="s">
        <v>64</v>
      </c>
      <c r="AD60" s="68">
        <f>AD61+AD81+AD97+AD114</f>
        <v>176263.2</v>
      </c>
      <c r="AE60" s="68">
        <v>156486.5</v>
      </c>
      <c r="AF60" s="68">
        <v>156486.5</v>
      </c>
      <c r="AG60" s="23">
        <f t="shared" si="0"/>
        <v>489236.2</v>
      </c>
      <c r="AH60" s="30">
        <v>2020</v>
      </c>
    </row>
    <row r="61" spans="1:34" ht="39" x14ac:dyDescent="0.25">
      <c r="A61" s="75">
        <v>0</v>
      </c>
      <c r="B61" s="75">
        <v>1</v>
      </c>
      <c r="C61" s="75">
        <v>8</v>
      </c>
      <c r="D61" s="75">
        <v>0</v>
      </c>
      <c r="E61" s="75">
        <v>7</v>
      </c>
      <c r="F61" s="75">
        <v>0</v>
      </c>
      <c r="G61" s="75">
        <v>2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1</v>
      </c>
      <c r="T61" s="75">
        <v>2</v>
      </c>
      <c r="U61" s="75">
        <v>1</v>
      </c>
      <c r="V61" s="75">
        <v>1</v>
      </c>
      <c r="W61" s="75">
        <v>0</v>
      </c>
      <c r="X61" s="75">
        <v>0</v>
      </c>
      <c r="Y61" s="75">
        <v>0</v>
      </c>
      <c r="Z61" s="75">
        <v>0</v>
      </c>
      <c r="AA61" s="76">
        <v>0</v>
      </c>
      <c r="AB61" s="57" t="s">
        <v>82</v>
      </c>
      <c r="AC61" s="77" t="s">
        <v>45</v>
      </c>
      <c r="AD61" s="78">
        <f>AD67+AD68+AD65+AD66</f>
        <v>146741.6</v>
      </c>
      <c r="AE61" s="78">
        <v>142510.70000000001</v>
      </c>
      <c r="AF61" s="78">
        <v>142510.70000000001</v>
      </c>
      <c r="AG61" s="23">
        <f t="shared" si="0"/>
        <v>431763.00000000006</v>
      </c>
      <c r="AH61" s="61">
        <v>2020</v>
      </c>
    </row>
    <row r="62" spans="1:34" ht="39" x14ac:dyDescent="0.25">
      <c r="A62" s="12">
        <v>0</v>
      </c>
      <c r="B62" s="12">
        <v>1</v>
      </c>
      <c r="C62" s="12">
        <v>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</v>
      </c>
      <c r="T62" s="12">
        <v>2</v>
      </c>
      <c r="U62" s="12">
        <v>1</v>
      </c>
      <c r="V62" s="12">
        <v>1</v>
      </c>
      <c r="W62" s="12">
        <v>0</v>
      </c>
      <c r="X62" s="12">
        <v>0</v>
      </c>
      <c r="Y62" s="12">
        <v>0</v>
      </c>
      <c r="Z62" s="9">
        <v>0</v>
      </c>
      <c r="AA62" s="10">
        <v>1</v>
      </c>
      <c r="AB62" s="7" t="s">
        <v>83</v>
      </c>
      <c r="AC62" s="8" t="s">
        <v>39</v>
      </c>
      <c r="AD62" s="23">
        <v>100</v>
      </c>
      <c r="AE62" s="23">
        <v>100</v>
      </c>
      <c r="AF62" s="23">
        <v>100</v>
      </c>
      <c r="AG62" s="23">
        <f t="shared" si="0"/>
        <v>300</v>
      </c>
      <c r="AH62" s="4">
        <v>2020</v>
      </c>
    </row>
    <row r="63" spans="1:34" ht="64.5" x14ac:dyDescent="0.25">
      <c r="A63" s="12">
        <v>0</v>
      </c>
      <c r="B63" s="12">
        <v>1</v>
      </c>
      <c r="C63" s="12">
        <v>8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1</v>
      </c>
      <c r="T63" s="12">
        <v>2</v>
      </c>
      <c r="U63" s="12">
        <v>1</v>
      </c>
      <c r="V63" s="12">
        <v>1</v>
      </c>
      <c r="W63" s="12">
        <v>0</v>
      </c>
      <c r="X63" s="12">
        <v>0</v>
      </c>
      <c r="Y63" s="12">
        <v>0</v>
      </c>
      <c r="Z63" s="9">
        <v>0</v>
      </c>
      <c r="AA63" s="10">
        <v>2</v>
      </c>
      <c r="AB63" s="7" t="s">
        <v>84</v>
      </c>
      <c r="AC63" s="8" t="s">
        <v>39</v>
      </c>
      <c r="AD63" s="23">
        <v>77</v>
      </c>
      <c r="AE63" s="23">
        <v>82</v>
      </c>
      <c r="AF63" s="23">
        <v>90</v>
      </c>
      <c r="AG63" s="23">
        <f t="shared" si="0"/>
        <v>249</v>
      </c>
      <c r="AH63" s="4">
        <v>2020</v>
      </c>
    </row>
    <row r="64" spans="1:34" ht="51.75" x14ac:dyDescent="0.25">
      <c r="A64" s="12">
        <v>0</v>
      </c>
      <c r="B64" s="12">
        <v>1</v>
      </c>
      <c r="C64" s="12">
        <v>8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1</v>
      </c>
      <c r="T64" s="12">
        <v>2</v>
      </c>
      <c r="U64" s="12">
        <v>1</v>
      </c>
      <c r="V64" s="12">
        <v>1</v>
      </c>
      <c r="W64" s="12">
        <v>0</v>
      </c>
      <c r="X64" s="12">
        <v>0</v>
      </c>
      <c r="Y64" s="12">
        <v>0</v>
      </c>
      <c r="Z64" s="9">
        <v>0</v>
      </c>
      <c r="AA64" s="10">
        <v>3</v>
      </c>
      <c r="AB64" s="2" t="s">
        <v>85</v>
      </c>
      <c r="AC64" s="8" t="s">
        <v>39</v>
      </c>
      <c r="AD64" s="23">
        <v>52.210210523440196</v>
      </c>
      <c r="AE64" s="23">
        <v>53.821147405730088</v>
      </c>
      <c r="AF64" s="23">
        <v>53.821147405730088</v>
      </c>
      <c r="AG64" s="23">
        <f t="shared" si="0"/>
        <v>159.85250533490037</v>
      </c>
      <c r="AH64" s="4">
        <v>2020</v>
      </c>
    </row>
    <row r="65" spans="1:34" ht="128.25" x14ac:dyDescent="0.25">
      <c r="A65" s="9">
        <v>0</v>
      </c>
      <c r="B65" s="9">
        <v>1</v>
      </c>
      <c r="C65" s="9">
        <v>8</v>
      </c>
      <c r="D65" s="9">
        <v>0</v>
      </c>
      <c r="E65" s="9">
        <v>7</v>
      </c>
      <c r="F65" s="9">
        <v>0</v>
      </c>
      <c r="G65" s="9">
        <v>2</v>
      </c>
      <c r="H65" s="9">
        <v>0</v>
      </c>
      <c r="I65" s="9">
        <v>1</v>
      </c>
      <c r="J65" s="9">
        <v>2</v>
      </c>
      <c r="K65" s="9">
        <v>0</v>
      </c>
      <c r="L65" s="9">
        <v>1</v>
      </c>
      <c r="M65" s="9">
        <v>1</v>
      </c>
      <c r="N65" s="9">
        <v>0</v>
      </c>
      <c r="O65" s="9">
        <v>7</v>
      </c>
      <c r="P65" s="9">
        <v>5</v>
      </c>
      <c r="Q65" s="29">
        <v>0</v>
      </c>
      <c r="R65" s="9">
        <v>0</v>
      </c>
      <c r="S65" s="9">
        <v>1</v>
      </c>
      <c r="T65" s="9">
        <v>2</v>
      </c>
      <c r="U65" s="9">
        <v>1</v>
      </c>
      <c r="V65" s="9">
        <v>1</v>
      </c>
      <c r="W65" s="9">
        <v>0</v>
      </c>
      <c r="X65" s="9">
        <v>0</v>
      </c>
      <c r="Y65" s="9">
        <v>1</v>
      </c>
      <c r="Z65" s="9">
        <v>0</v>
      </c>
      <c r="AA65" s="10">
        <v>0</v>
      </c>
      <c r="AB65" s="7" t="s">
        <v>86</v>
      </c>
      <c r="AC65" s="3" t="s">
        <v>45</v>
      </c>
      <c r="AD65" s="23">
        <v>106288.6</v>
      </c>
      <c r="AE65" s="23">
        <v>104700.7</v>
      </c>
      <c r="AF65" s="23">
        <v>104700.7</v>
      </c>
      <c r="AG65" s="23">
        <f t="shared" si="0"/>
        <v>315690</v>
      </c>
      <c r="AH65" s="4">
        <v>2020</v>
      </c>
    </row>
    <row r="66" spans="1:34" ht="128.25" x14ac:dyDescent="0.25">
      <c r="A66" s="9">
        <v>0</v>
      </c>
      <c r="B66" s="9">
        <v>1</v>
      </c>
      <c r="C66" s="9">
        <v>8</v>
      </c>
      <c r="D66" s="9">
        <v>0</v>
      </c>
      <c r="E66" s="9">
        <v>7</v>
      </c>
      <c r="F66" s="9">
        <v>0</v>
      </c>
      <c r="G66" s="9">
        <v>2</v>
      </c>
      <c r="H66" s="9">
        <v>0</v>
      </c>
      <c r="I66" s="9">
        <v>1</v>
      </c>
      <c r="J66" s="9">
        <v>2</v>
      </c>
      <c r="K66" s="9">
        <v>0</v>
      </c>
      <c r="L66" s="9">
        <v>1</v>
      </c>
      <c r="M66" s="9">
        <v>2</v>
      </c>
      <c r="N66" s="9">
        <v>0</v>
      </c>
      <c r="O66" s="9">
        <v>0</v>
      </c>
      <c r="P66" s="9">
        <v>0</v>
      </c>
      <c r="Q66" s="29" t="s">
        <v>62</v>
      </c>
      <c r="R66" s="9">
        <v>0</v>
      </c>
      <c r="S66" s="9">
        <v>1</v>
      </c>
      <c r="T66" s="9">
        <v>2</v>
      </c>
      <c r="U66" s="9">
        <v>1</v>
      </c>
      <c r="V66" s="9">
        <v>1</v>
      </c>
      <c r="W66" s="9">
        <v>0</v>
      </c>
      <c r="X66" s="9">
        <v>0</v>
      </c>
      <c r="Y66" s="9">
        <v>2</v>
      </c>
      <c r="Z66" s="9">
        <v>0</v>
      </c>
      <c r="AA66" s="10">
        <v>0</v>
      </c>
      <c r="AB66" s="7" t="s">
        <v>87</v>
      </c>
      <c r="AC66" s="3" t="s">
        <v>64</v>
      </c>
      <c r="AD66" s="23">
        <v>37351.9</v>
      </c>
      <c r="AE66" s="23">
        <v>37810</v>
      </c>
      <c r="AF66" s="23">
        <v>37810</v>
      </c>
      <c r="AG66" s="23">
        <f t="shared" si="0"/>
        <v>112971.9</v>
      </c>
      <c r="AH66" s="4">
        <v>2020</v>
      </c>
    </row>
    <row r="67" spans="1:34" ht="63.75" x14ac:dyDescent="0.25">
      <c r="A67" s="9">
        <v>0</v>
      </c>
      <c r="B67" s="9">
        <v>1</v>
      </c>
      <c r="C67" s="9">
        <v>8</v>
      </c>
      <c r="D67" s="9">
        <v>0</v>
      </c>
      <c r="E67" s="9">
        <v>7</v>
      </c>
      <c r="F67" s="9">
        <v>0</v>
      </c>
      <c r="G67" s="9">
        <v>2</v>
      </c>
      <c r="H67" s="9">
        <v>0</v>
      </c>
      <c r="I67" s="9">
        <v>1</v>
      </c>
      <c r="J67" s="9">
        <v>2</v>
      </c>
      <c r="K67" s="9">
        <v>0</v>
      </c>
      <c r="L67" s="9">
        <v>1</v>
      </c>
      <c r="M67" s="9">
        <v>1</v>
      </c>
      <c r="N67" s="9">
        <v>0</v>
      </c>
      <c r="O67" s="9">
        <v>2</v>
      </c>
      <c r="P67" s="9">
        <v>0</v>
      </c>
      <c r="Q67" s="29">
        <v>0</v>
      </c>
      <c r="R67" s="9">
        <v>0</v>
      </c>
      <c r="S67" s="9">
        <v>1</v>
      </c>
      <c r="T67" s="9">
        <v>2</v>
      </c>
      <c r="U67" s="9">
        <v>1</v>
      </c>
      <c r="V67" s="9">
        <v>1</v>
      </c>
      <c r="W67" s="9">
        <v>0</v>
      </c>
      <c r="X67" s="9">
        <v>0</v>
      </c>
      <c r="Y67" s="9">
        <v>3</v>
      </c>
      <c r="Z67" s="9">
        <v>0</v>
      </c>
      <c r="AA67" s="10">
        <v>0</v>
      </c>
      <c r="AB67" s="5" t="s">
        <v>167</v>
      </c>
      <c r="AC67" s="3" t="s">
        <v>74</v>
      </c>
      <c r="AD67" s="23">
        <v>2819.2</v>
      </c>
      <c r="AE67" s="23">
        <v>0</v>
      </c>
      <c r="AF67" s="23">
        <v>0</v>
      </c>
      <c r="AG67" s="23">
        <f t="shared" si="0"/>
        <v>2819.2</v>
      </c>
      <c r="AH67" s="4">
        <v>2020</v>
      </c>
    </row>
    <row r="68" spans="1:34" ht="63.75" x14ac:dyDescent="0.25">
      <c r="A68" s="9">
        <v>0</v>
      </c>
      <c r="B68" s="9">
        <v>1</v>
      </c>
      <c r="C68" s="9">
        <v>8</v>
      </c>
      <c r="D68" s="9">
        <v>0</v>
      </c>
      <c r="E68" s="9">
        <v>7</v>
      </c>
      <c r="F68" s="9">
        <v>0</v>
      </c>
      <c r="G68" s="9">
        <v>2</v>
      </c>
      <c r="H68" s="9">
        <v>0</v>
      </c>
      <c r="I68" s="9">
        <v>1</v>
      </c>
      <c r="J68" s="9">
        <v>2</v>
      </c>
      <c r="K68" s="9">
        <v>0</v>
      </c>
      <c r="L68" s="9">
        <v>1</v>
      </c>
      <c r="M68" s="9" t="s">
        <v>120</v>
      </c>
      <c r="N68" s="9">
        <v>0</v>
      </c>
      <c r="O68" s="9">
        <v>0</v>
      </c>
      <c r="P68" s="9">
        <v>0</v>
      </c>
      <c r="Q68" s="29" t="s">
        <v>62</v>
      </c>
      <c r="R68" s="9">
        <v>0</v>
      </c>
      <c r="S68" s="9">
        <v>1</v>
      </c>
      <c r="T68" s="9">
        <v>2</v>
      </c>
      <c r="U68" s="9">
        <v>1</v>
      </c>
      <c r="V68" s="9">
        <v>1</v>
      </c>
      <c r="W68" s="9">
        <v>0</v>
      </c>
      <c r="X68" s="9">
        <v>0</v>
      </c>
      <c r="Y68" s="9">
        <v>4</v>
      </c>
      <c r="Z68" s="9">
        <v>0</v>
      </c>
      <c r="AA68" s="10">
        <v>0</v>
      </c>
      <c r="AB68" s="5" t="s">
        <v>168</v>
      </c>
      <c r="AC68" s="3" t="s">
        <v>74</v>
      </c>
      <c r="AD68" s="23">
        <v>281.89999999999998</v>
      </c>
      <c r="AE68" s="23">
        <v>0</v>
      </c>
      <c r="AF68" s="23">
        <v>0</v>
      </c>
      <c r="AG68" s="23">
        <f t="shared" si="0"/>
        <v>281.89999999999998</v>
      </c>
      <c r="AH68" s="4">
        <v>2020</v>
      </c>
    </row>
    <row r="69" spans="1:34" ht="90" x14ac:dyDescent="0.25">
      <c r="A69" s="9">
        <v>0</v>
      </c>
      <c r="B69" s="9">
        <v>1</v>
      </c>
      <c r="C69" s="9">
        <v>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1</v>
      </c>
      <c r="T69" s="9">
        <v>2</v>
      </c>
      <c r="U69" s="9">
        <v>1</v>
      </c>
      <c r="V69" s="9">
        <v>1</v>
      </c>
      <c r="W69" s="9">
        <v>0</v>
      </c>
      <c r="X69" s="9">
        <v>0</v>
      </c>
      <c r="Y69" s="9">
        <v>0</v>
      </c>
      <c r="Z69" s="9">
        <v>0</v>
      </c>
      <c r="AA69" s="10">
        <v>4</v>
      </c>
      <c r="AB69" s="44" t="s">
        <v>88</v>
      </c>
      <c r="AC69" s="8" t="s">
        <v>89</v>
      </c>
      <c r="AD69" s="23">
        <v>120.76854182087344</v>
      </c>
      <c r="AE69" s="23">
        <v>118.55037878787878</v>
      </c>
      <c r="AF69" s="23">
        <v>117.74755455229496</v>
      </c>
      <c r="AG69" s="23">
        <f t="shared" si="0"/>
        <v>357.06647516104715</v>
      </c>
      <c r="AH69" s="4">
        <v>2020</v>
      </c>
    </row>
    <row r="70" spans="1:34" ht="39" x14ac:dyDescent="0.25">
      <c r="A70" s="9">
        <v>0</v>
      </c>
      <c r="B70" s="9">
        <v>1</v>
      </c>
      <c r="C70" s="9">
        <v>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1</v>
      </c>
      <c r="T70" s="9">
        <v>2</v>
      </c>
      <c r="U70" s="9">
        <v>1</v>
      </c>
      <c r="V70" s="9">
        <v>1</v>
      </c>
      <c r="W70" s="9">
        <v>0</v>
      </c>
      <c r="X70" s="9">
        <v>0</v>
      </c>
      <c r="Y70" s="9">
        <v>5</v>
      </c>
      <c r="Z70" s="9">
        <v>0</v>
      </c>
      <c r="AA70" s="10">
        <v>0</v>
      </c>
      <c r="AB70" s="44" t="s">
        <v>169</v>
      </c>
      <c r="AC70" s="8" t="s">
        <v>74</v>
      </c>
      <c r="AD70" s="23"/>
      <c r="AE70" s="23"/>
      <c r="AF70" s="23"/>
      <c r="AG70" s="23">
        <f t="shared" si="0"/>
        <v>0</v>
      </c>
      <c r="AH70" s="4">
        <v>2020</v>
      </c>
    </row>
    <row r="71" spans="1:34" ht="102.75" x14ac:dyDescent="0.25">
      <c r="A71" s="9">
        <v>0</v>
      </c>
      <c r="B71" s="9">
        <v>1</v>
      </c>
      <c r="C71" s="9">
        <v>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1</v>
      </c>
      <c r="T71" s="9">
        <v>2</v>
      </c>
      <c r="U71" s="9">
        <v>1</v>
      </c>
      <c r="V71" s="9">
        <v>1</v>
      </c>
      <c r="W71" s="9">
        <v>0</v>
      </c>
      <c r="X71" s="9">
        <v>0</v>
      </c>
      <c r="Y71" s="9">
        <v>0</v>
      </c>
      <c r="Z71" s="9">
        <v>0</v>
      </c>
      <c r="AA71" s="10">
        <v>5</v>
      </c>
      <c r="AB71" s="44" t="s">
        <v>90</v>
      </c>
      <c r="AC71" s="8" t="s">
        <v>89</v>
      </c>
      <c r="AD71" s="23">
        <v>3.2293579109062986</v>
      </c>
      <c r="AE71" s="23">
        <v>3.2950653029110937</v>
      </c>
      <c r="AF71" s="23">
        <v>3.2718968750000004</v>
      </c>
      <c r="AG71" s="23">
        <f t="shared" si="0"/>
        <v>9.7963200888173922</v>
      </c>
      <c r="AH71" s="4">
        <v>2020</v>
      </c>
    </row>
    <row r="72" spans="1:34" ht="102.75" x14ac:dyDescent="0.25">
      <c r="A72" s="9">
        <v>0</v>
      </c>
      <c r="B72" s="9">
        <v>1</v>
      </c>
      <c r="C72" s="9">
        <v>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2</v>
      </c>
      <c r="U72" s="9">
        <v>1</v>
      </c>
      <c r="V72" s="9">
        <v>1</v>
      </c>
      <c r="W72" s="9">
        <v>0</v>
      </c>
      <c r="X72" s="9">
        <v>0</v>
      </c>
      <c r="Y72" s="9">
        <v>0</v>
      </c>
      <c r="Z72" s="9">
        <v>0</v>
      </c>
      <c r="AA72" s="10">
        <v>6</v>
      </c>
      <c r="AB72" s="44" t="s">
        <v>91</v>
      </c>
      <c r="AC72" s="8" t="s">
        <v>48</v>
      </c>
      <c r="AD72" s="23">
        <v>1302</v>
      </c>
      <c r="AE72" s="23">
        <v>1271</v>
      </c>
      <c r="AF72" s="23">
        <v>1280</v>
      </c>
      <c r="AG72" s="23">
        <f t="shared" si="0"/>
        <v>3853</v>
      </c>
      <c r="AH72" s="4">
        <v>2020</v>
      </c>
    </row>
    <row r="73" spans="1:34" ht="9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0">
        <v>7</v>
      </c>
      <c r="AB73" s="44" t="s">
        <v>92</v>
      </c>
      <c r="AC73" s="8" t="s">
        <v>48</v>
      </c>
      <c r="AD73" s="23">
        <v>49</v>
      </c>
      <c r="AE73" s="23">
        <v>49</v>
      </c>
      <c r="AF73" s="23">
        <v>49</v>
      </c>
      <c r="AG73" s="23">
        <f t="shared" si="0"/>
        <v>147</v>
      </c>
      <c r="AH73" s="4">
        <v>2020</v>
      </c>
    </row>
    <row r="74" spans="1:34" ht="26.25" x14ac:dyDescent="0.25">
      <c r="A74" s="9">
        <v>0</v>
      </c>
      <c r="B74" s="9">
        <v>1</v>
      </c>
      <c r="C74" s="9">
        <v>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2</v>
      </c>
      <c r="U74" s="9">
        <v>1</v>
      </c>
      <c r="V74" s="9">
        <v>1</v>
      </c>
      <c r="W74" s="9">
        <v>0</v>
      </c>
      <c r="X74" s="9">
        <v>0</v>
      </c>
      <c r="Y74" s="9">
        <v>0</v>
      </c>
      <c r="Z74" s="9">
        <v>0</v>
      </c>
      <c r="AA74" s="10">
        <v>8</v>
      </c>
      <c r="AB74" s="2" t="s">
        <v>93</v>
      </c>
      <c r="AC74" s="8" t="s">
        <v>48</v>
      </c>
      <c r="AD74" s="23">
        <v>8</v>
      </c>
      <c r="AE74" s="23">
        <v>8</v>
      </c>
      <c r="AF74" s="23">
        <v>8</v>
      </c>
      <c r="AG74" s="23">
        <f t="shared" si="0"/>
        <v>24</v>
      </c>
      <c r="AH74" s="4">
        <v>2020</v>
      </c>
    </row>
    <row r="75" spans="1:34" ht="64.5" x14ac:dyDescent="0.25">
      <c r="A75" s="9">
        <v>0</v>
      </c>
      <c r="B75" s="9">
        <v>1</v>
      </c>
      <c r="C75" s="9">
        <v>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2</v>
      </c>
      <c r="U75" s="9">
        <v>1</v>
      </c>
      <c r="V75" s="9">
        <v>1</v>
      </c>
      <c r="W75" s="9">
        <v>0</v>
      </c>
      <c r="X75" s="9">
        <v>0</v>
      </c>
      <c r="Y75" s="9">
        <v>0</v>
      </c>
      <c r="Z75" s="9">
        <v>0</v>
      </c>
      <c r="AA75" s="10">
        <v>9</v>
      </c>
      <c r="AB75" s="2" t="s">
        <v>94</v>
      </c>
      <c r="AC75" s="8" t="s">
        <v>48</v>
      </c>
      <c r="AD75" s="23">
        <v>235</v>
      </c>
      <c r="AE75" s="23">
        <v>235</v>
      </c>
      <c r="AF75" s="23">
        <v>235</v>
      </c>
      <c r="AG75" s="23">
        <f t="shared" si="0"/>
        <v>705</v>
      </c>
      <c r="AH75" s="4">
        <v>2020</v>
      </c>
    </row>
    <row r="76" spans="1:34" ht="77.25" x14ac:dyDescent="0.25">
      <c r="A76" s="9">
        <v>0</v>
      </c>
      <c r="B76" s="9">
        <v>1</v>
      </c>
      <c r="C76" s="9">
        <v>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1</v>
      </c>
      <c r="T76" s="9">
        <v>2</v>
      </c>
      <c r="U76" s="9">
        <v>1</v>
      </c>
      <c r="V76" s="9">
        <v>1</v>
      </c>
      <c r="W76" s="9">
        <v>0</v>
      </c>
      <c r="X76" s="9">
        <v>0</v>
      </c>
      <c r="Y76" s="9">
        <v>0</v>
      </c>
      <c r="Z76" s="9">
        <v>1</v>
      </c>
      <c r="AA76" s="10">
        <v>0</v>
      </c>
      <c r="AB76" s="7" t="s">
        <v>95</v>
      </c>
      <c r="AC76" s="8" t="s">
        <v>96</v>
      </c>
      <c r="AD76" s="23">
        <v>1</v>
      </c>
      <c r="AE76" s="23">
        <v>1</v>
      </c>
      <c r="AF76" s="23">
        <v>1</v>
      </c>
      <c r="AG76" s="23">
        <f t="shared" si="0"/>
        <v>3</v>
      </c>
      <c r="AH76" s="4">
        <v>2020</v>
      </c>
    </row>
    <row r="77" spans="1:34" ht="51.75" x14ac:dyDescent="0.25">
      <c r="A77" s="9">
        <v>0</v>
      </c>
      <c r="B77" s="9">
        <v>1</v>
      </c>
      <c r="C77" s="9">
        <v>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</v>
      </c>
      <c r="T77" s="9">
        <v>2</v>
      </c>
      <c r="U77" s="9">
        <v>1</v>
      </c>
      <c r="V77" s="9">
        <v>1</v>
      </c>
      <c r="W77" s="9">
        <v>0</v>
      </c>
      <c r="X77" s="9">
        <v>0</v>
      </c>
      <c r="Y77" s="9">
        <v>0</v>
      </c>
      <c r="Z77" s="9">
        <v>1</v>
      </c>
      <c r="AA77" s="10">
        <v>1</v>
      </c>
      <c r="AB77" s="44" t="s">
        <v>97</v>
      </c>
      <c r="AC77" s="8" t="s">
        <v>89</v>
      </c>
      <c r="AD77" s="11">
        <v>20401.54</v>
      </c>
      <c r="AE77" s="11">
        <v>20401.54</v>
      </c>
      <c r="AF77" s="11">
        <v>20401.54</v>
      </c>
      <c r="AG77" s="23">
        <f t="shared" si="0"/>
        <v>61204.62</v>
      </c>
      <c r="AH77" s="4">
        <v>2020</v>
      </c>
    </row>
    <row r="78" spans="1:34" ht="51" x14ac:dyDescent="0.25">
      <c r="A78" s="9">
        <v>0</v>
      </c>
      <c r="B78" s="9">
        <v>1</v>
      </c>
      <c r="C78" s="9">
        <v>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1</v>
      </c>
      <c r="T78" s="9">
        <v>2</v>
      </c>
      <c r="U78" s="9">
        <v>1</v>
      </c>
      <c r="V78" s="9">
        <v>1</v>
      </c>
      <c r="W78" s="9">
        <v>0</v>
      </c>
      <c r="X78" s="9">
        <v>0</v>
      </c>
      <c r="Y78" s="9">
        <v>0</v>
      </c>
      <c r="Z78" s="9">
        <v>1</v>
      </c>
      <c r="AA78" s="10">
        <v>2</v>
      </c>
      <c r="AB78" s="5" t="s">
        <v>98</v>
      </c>
      <c r="AC78" s="8" t="s">
        <v>39</v>
      </c>
      <c r="AD78" s="23">
        <v>27</v>
      </c>
      <c r="AE78" s="23">
        <v>27</v>
      </c>
      <c r="AF78" s="23">
        <v>27</v>
      </c>
      <c r="AG78" s="23">
        <f t="shared" si="0"/>
        <v>81</v>
      </c>
      <c r="AH78" s="4">
        <v>2020</v>
      </c>
    </row>
    <row r="79" spans="1:34" ht="51.75" x14ac:dyDescent="0.25">
      <c r="A79" s="9">
        <v>0</v>
      </c>
      <c r="B79" s="9">
        <v>1</v>
      </c>
      <c r="C79" s="9">
        <v>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1</v>
      </c>
      <c r="T79" s="9">
        <v>2</v>
      </c>
      <c r="U79" s="9">
        <v>1</v>
      </c>
      <c r="V79" s="9">
        <v>1</v>
      </c>
      <c r="W79" s="9">
        <v>0</v>
      </c>
      <c r="X79" s="9">
        <v>0</v>
      </c>
      <c r="Y79" s="9">
        <v>0</v>
      </c>
      <c r="Z79" s="9">
        <v>1</v>
      </c>
      <c r="AA79" s="10">
        <v>3</v>
      </c>
      <c r="AB79" s="2" t="s">
        <v>99</v>
      </c>
      <c r="AC79" s="8" t="s">
        <v>39</v>
      </c>
      <c r="AD79" s="23">
        <v>28.829418148675195</v>
      </c>
      <c r="AE79" s="23">
        <v>26.620368109512711</v>
      </c>
      <c r="AF79" s="23">
        <v>26.620368109512711</v>
      </c>
      <c r="AG79" s="23">
        <f t="shared" si="0"/>
        <v>82.07015436770061</v>
      </c>
      <c r="AH79" s="4">
        <v>2020</v>
      </c>
    </row>
    <row r="80" spans="1:34" ht="67.5" x14ac:dyDescent="0.25">
      <c r="A80" s="9">
        <v>0</v>
      </c>
      <c r="B80" s="9">
        <v>1</v>
      </c>
      <c r="C80" s="9">
        <v>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</v>
      </c>
      <c r="T80" s="9">
        <v>2</v>
      </c>
      <c r="U80" s="9">
        <v>1</v>
      </c>
      <c r="V80" s="9">
        <v>1</v>
      </c>
      <c r="W80" s="9">
        <v>0</v>
      </c>
      <c r="X80" s="9">
        <v>0</v>
      </c>
      <c r="Y80" s="9">
        <v>0</v>
      </c>
      <c r="Z80" s="9">
        <v>1</v>
      </c>
      <c r="AA80" s="10">
        <v>4</v>
      </c>
      <c r="AB80" s="45" t="s">
        <v>100</v>
      </c>
      <c r="AC80" s="8" t="s">
        <v>39</v>
      </c>
      <c r="AD80" s="23">
        <v>0</v>
      </c>
      <c r="AE80" s="23">
        <v>0</v>
      </c>
      <c r="AF80" s="23">
        <v>0</v>
      </c>
      <c r="AG80" s="23">
        <f t="shared" si="0"/>
        <v>0</v>
      </c>
      <c r="AH80" s="6"/>
    </row>
    <row r="81" spans="1:34" ht="64.5" x14ac:dyDescent="0.25">
      <c r="A81" s="55">
        <v>0</v>
      </c>
      <c r="B81" s="55">
        <v>1</v>
      </c>
      <c r="C81" s="55">
        <v>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1</v>
      </c>
      <c r="T81" s="55">
        <v>2</v>
      </c>
      <c r="U81" s="55">
        <v>1</v>
      </c>
      <c r="V81" s="55">
        <v>2</v>
      </c>
      <c r="W81" s="55">
        <v>0</v>
      </c>
      <c r="X81" s="55">
        <v>0</v>
      </c>
      <c r="Y81" s="55">
        <v>0</v>
      </c>
      <c r="Z81" s="55">
        <v>0</v>
      </c>
      <c r="AA81" s="56">
        <v>0</v>
      </c>
      <c r="AB81" s="57" t="s">
        <v>101</v>
      </c>
      <c r="AC81" s="58" t="s">
        <v>45</v>
      </c>
      <c r="AD81" s="59">
        <f>AD89+AD85+AD88+AD90+AD91+AD92</f>
        <v>11522.4</v>
      </c>
      <c r="AE81" s="59">
        <f t="shared" ref="AE81:AG81" si="3">AE89+AE85+AE88+AE90</f>
        <v>0</v>
      </c>
      <c r="AF81" s="59">
        <f t="shared" si="3"/>
        <v>0</v>
      </c>
      <c r="AG81" s="59">
        <f t="shared" si="3"/>
        <v>6457.5</v>
      </c>
      <c r="AH81" s="61">
        <v>2020</v>
      </c>
    </row>
    <row r="82" spans="1:34" ht="64.5" x14ac:dyDescent="0.25">
      <c r="A82" s="9">
        <v>0</v>
      </c>
      <c r="B82" s="9">
        <v>1</v>
      </c>
      <c r="C82" s="9">
        <v>8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1</v>
      </c>
      <c r="T82" s="9">
        <v>2</v>
      </c>
      <c r="U82" s="9">
        <v>6</v>
      </c>
      <c r="V82" s="9">
        <v>1</v>
      </c>
      <c r="W82" s="9">
        <v>0</v>
      </c>
      <c r="X82" s="9">
        <v>0</v>
      </c>
      <c r="Y82" s="9">
        <v>0</v>
      </c>
      <c r="Z82" s="9">
        <v>0</v>
      </c>
      <c r="AA82" s="10">
        <v>1</v>
      </c>
      <c r="AB82" s="7" t="s">
        <v>102</v>
      </c>
      <c r="AC82" s="8" t="s">
        <v>39</v>
      </c>
      <c r="AD82" s="23">
        <v>80</v>
      </c>
      <c r="AE82" s="23">
        <v>80</v>
      </c>
      <c r="AF82" s="23">
        <v>80</v>
      </c>
      <c r="AG82" s="23">
        <f t="shared" si="0"/>
        <v>240</v>
      </c>
      <c r="AH82" s="4">
        <v>2020</v>
      </c>
    </row>
    <row r="83" spans="1:34" ht="64.5" x14ac:dyDescent="0.25">
      <c r="A83" s="9">
        <v>0</v>
      </c>
      <c r="B83" s="9">
        <v>1</v>
      </c>
      <c r="C83" s="9">
        <v>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</v>
      </c>
      <c r="T83" s="9">
        <v>2</v>
      </c>
      <c r="U83" s="9">
        <v>1</v>
      </c>
      <c r="V83" s="9">
        <v>2</v>
      </c>
      <c r="W83" s="9">
        <v>0</v>
      </c>
      <c r="X83" s="9">
        <v>0</v>
      </c>
      <c r="Y83" s="9">
        <v>0</v>
      </c>
      <c r="Z83" s="9">
        <v>0</v>
      </c>
      <c r="AA83" s="10">
        <v>2</v>
      </c>
      <c r="AB83" s="7" t="s">
        <v>103</v>
      </c>
      <c r="AC83" s="8" t="s">
        <v>104</v>
      </c>
      <c r="AD83" s="23">
        <v>0</v>
      </c>
      <c r="AE83" s="23">
        <v>0</v>
      </c>
      <c r="AF83" s="23">
        <v>0</v>
      </c>
      <c r="AG83" s="23">
        <f t="shared" si="0"/>
        <v>0</v>
      </c>
      <c r="AH83" s="4">
        <v>2020</v>
      </c>
    </row>
    <row r="84" spans="1:34" ht="64.5" x14ac:dyDescent="0.25">
      <c r="A84" s="18">
        <v>0</v>
      </c>
      <c r="B84" s="18">
        <v>1</v>
      </c>
      <c r="C84" s="18">
        <v>8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1</v>
      </c>
      <c r="T84" s="18">
        <v>2</v>
      </c>
      <c r="U84" s="18">
        <v>1</v>
      </c>
      <c r="V84" s="18">
        <v>2</v>
      </c>
      <c r="W84" s="18">
        <v>0</v>
      </c>
      <c r="X84" s="18">
        <v>0</v>
      </c>
      <c r="Y84" s="18">
        <v>0</v>
      </c>
      <c r="Z84" s="18">
        <v>0</v>
      </c>
      <c r="AA84" s="46">
        <v>3</v>
      </c>
      <c r="AB84" s="47" t="s">
        <v>105</v>
      </c>
      <c r="AC84" s="48" t="s">
        <v>39</v>
      </c>
      <c r="AD84" s="24">
        <v>1.3875623039613769</v>
      </c>
      <c r="AE84" s="24">
        <v>0</v>
      </c>
      <c r="AF84" s="24">
        <v>0</v>
      </c>
      <c r="AG84" s="23">
        <f t="shared" si="0"/>
        <v>1.3875623039613769</v>
      </c>
      <c r="AH84" s="4">
        <v>2020</v>
      </c>
    </row>
    <row r="85" spans="1:34" ht="102.75" x14ac:dyDescent="0.25">
      <c r="A85" s="9">
        <v>0</v>
      </c>
      <c r="B85" s="9">
        <v>1</v>
      </c>
      <c r="C85" s="9">
        <v>8</v>
      </c>
      <c r="D85" s="9">
        <v>0</v>
      </c>
      <c r="E85" s="9">
        <v>7</v>
      </c>
      <c r="F85" s="9">
        <v>0</v>
      </c>
      <c r="G85" s="9">
        <v>2</v>
      </c>
      <c r="H85" s="9">
        <v>0</v>
      </c>
      <c r="I85" s="9">
        <v>1</v>
      </c>
      <c r="J85" s="9">
        <v>2</v>
      </c>
      <c r="K85" s="9">
        <v>0</v>
      </c>
      <c r="L85" s="9">
        <v>2</v>
      </c>
      <c r="M85" s="9">
        <v>2</v>
      </c>
      <c r="N85" s="9">
        <v>0</v>
      </c>
      <c r="O85" s="9">
        <v>0</v>
      </c>
      <c r="P85" s="9">
        <v>2</v>
      </c>
      <c r="Q85" s="9" t="s">
        <v>73</v>
      </c>
      <c r="R85" s="9">
        <v>0</v>
      </c>
      <c r="S85" s="9">
        <v>1</v>
      </c>
      <c r="T85" s="9">
        <v>2</v>
      </c>
      <c r="U85" s="9">
        <v>1</v>
      </c>
      <c r="V85" s="9">
        <v>2</v>
      </c>
      <c r="W85" s="9">
        <v>0</v>
      </c>
      <c r="X85" s="9">
        <v>0</v>
      </c>
      <c r="Y85" s="9">
        <v>1</v>
      </c>
      <c r="Z85" s="9">
        <v>0</v>
      </c>
      <c r="AA85" s="9">
        <v>0</v>
      </c>
      <c r="AB85" s="2" t="s">
        <v>106</v>
      </c>
      <c r="AC85" s="4" t="s">
        <v>45</v>
      </c>
      <c r="AD85" s="23">
        <v>2502</v>
      </c>
      <c r="AE85" s="23">
        <v>0</v>
      </c>
      <c r="AF85" s="23">
        <v>0</v>
      </c>
      <c r="AG85" s="23">
        <f t="shared" si="0"/>
        <v>2502</v>
      </c>
      <c r="AH85" s="4">
        <v>2020</v>
      </c>
    </row>
    <row r="86" spans="1:34" ht="90" x14ac:dyDescent="0.25">
      <c r="A86" s="19">
        <v>0</v>
      </c>
      <c r="B86" s="19">
        <v>1</v>
      </c>
      <c r="C86" s="19">
        <v>8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1</v>
      </c>
      <c r="T86" s="19">
        <v>2</v>
      </c>
      <c r="U86" s="19">
        <v>1</v>
      </c>
      <c r="V86" s="19">
        <v>2</v>
      </c>
      <c r="W86" s="19">
        <v>0</v>
      </c>
      <c r="X86" s="19">
        <v>0</v>
      </c>
      <c r="Y86" s="19">
        <v>2</v>
      </c>
      <c r="Z86" s="19">
        <v>0</v>
      </c>
      <c r="AA86" s="49">
        <v>0</v>
      </c>
      <c r="AB86" s="50" t="s">
        <v>107</v>
      </c>
      <c r="AC86" s="51" t="s">
        <v>45</v>
      </c>
      <c r="AD86" s="25">
        <v>0</v>
      </c>
      <c r="AE86" s="25">
        <v>0</v>
      </c>
      <c r="AF86" s="25">
        <v>0</v>
      </c>
      <c r="AG86" s="23">
        <f t="shared" si="0"/>
        <v>0</v>
      </c>
      <c r="AH86" s="4">
        <v>2020</v>
      </c>
    </row>
    <row r="87" spans="1:34" ht="51.75" x14ac:dyDescent="0.25">
      <c r="A87" s="9">
        <v>0</v>
      </c>
      <c r="B87" s="9">
        <v>1</v>
      </c>
      <c r="C87" s="9">
        <v>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1</v>
      </c>
      <c r="T87" s="9">
        <v>2</v>
      </c>
      <c r="U87" s="9">
        <v>1</v>
      </c>
      <c r="V87" s="9">
        <v>2</v>
      </c>
      <c r="W87" s="9">
        <v>0</v>
      </c>
      <c r="X87" s="9">
        <v>0</v>
      </c>
      <c r="Y87" s="9">
        <v>0</v>
      </c>
      <c r="Z87" s="9">
        <v>0</v>
      </c>
      <c r="AA87" s="10">
        <v>4</v>
      </c>
      <c r="AB87" s="2" t="s">
        <v>108</v>
      </c>
      <c r="AC87" s="3" t="s">
        <v>39</v>
      </c>
      <c r="AD87" s="23">
        <v>41</v>
      </c>
      <c r="AE87" s="23">
        <v>41</v>
      </c>
      <c r="AF87" s="23">
        <v>41</v>
      </c>
      <c r="AG87" s="23">
        <f t="shared" si="0"/>
        <v>123</v>
      </c>
      <c r="AH87" s="4">
        <v>2020</v>
      </c>
    </row>
    <row r="88" spans="1:34" ht="77.25" x14ac:dyDescent="0.25">
      <c r="A88" s="9">
        <v>0</v>
      </c>
      <c r="B88" s="9">
        <v>1</v>
      </c>
      <c r="C88" s="9">
        <v>8</v>
      </c>
      <c r="D88" s="9">
        <v>0</v>
      </c>
      <c r="E88" s="9">
        <v>7</v>
      </c>
      <c r="F88" s="9">
        <v>0</v>
      </c>
      <c r="G88" s="9">
        <v>2</v>
      </c>
      <c r="H88" s="9">
        <v>0</v>
      </c>
      <c r="I88" s="9">
        <v>1</v>
      </c>
      <c r="J88" s="9">
        <v>2</v>
      </c>
      <c r="K88" s="9">
        <v>0</v>
      </c>
      <c r="L88" s="9">
        <v>2</v>
      </c>
      <c r="M88" s="9" t="s">
        <v>109</v>
      </c>
      <c r="N88" s="9">
        <v>0</v>
      </c>
      <c r="O88" s="9">
        <v>9</v>
      </c>
      <c r="P88" s="9">
        <v>7</v>
      </c>
      <c r="Q88" s="9">
        <v>0</v>
      </c>
      <c r="R88" s="9">
        <v>0</v>
      </c>
      <c r="S88" s="9">
        <v>1</v>
      </c>
      <c r="T88" s="9">
        <v>2</v>
      </c>
      <c r="U88" s="9">
        <v>1</v>
      </c>
      <c r="V88" s="9">
        <v>2</v>
      </c>
      <c r="W88" s="9">
        <v>0</v>
      </c>
      <c r="X88" s="9">
        <v>0</v>
      </c>
      <c r="Y88" s="9">
        <v>3</v>
      </c>
      <c r="Z88" s="9">
        <v>0</v>
      </c>
      <c r="AA88" s="10">
        <v>0</v>
      </c>
      <c r="AB88" s="7" t="s">
        <v>170</v>
      </c>
      <c r="AC88" s="3" t="s">
        <v>45</v>
      </c>
      <c r="AD88" s="23">
        <v>935.2</v>
      </c>
      <c r="AE88" s="23">
        <v>0</v>
      </c>
      <c r="AF88" s="23">
        <v>0</v>
      </c>
      <c r="AG88" s="23">
        <f t="shared" si="0"/>
        <v>935.2</v>
      </c>
      <c r="AH88" s="4">
        <v>2020</v>
      </c>
    </row>
    <row r="89" spans="1:34" ht="90" x14ac:dyDescent="0.25">
      <c r="A89" s="9">
        <v>0</v>
      </c>
      <c r="B89" s="9">
        <v>1</v>
      </c>
      <c r="C89" s="9">
        <v>8</v>
      </c>
      <c r="D89" s="9">
        <v>0</v>
      </c>
      <c r="E89" s="9">
        <v>7</v>
      </c>
      <c r="F89" s="9">
        <v>0</v>
      </c>
      <c r="G89" s="9">
        <v>2</v>
      </c>
      <c r="H89" s="9">
        <v>0</v>
      </c>
      <c r="I89" s="9">
        <v>1</v>
      </c>
      <c r="J89" s="9">
        <v>2</v>
      </c>
      <c r="K89" s="9">
        <v>0</v>
      </c>
      <c r="L89" s="9">
        <v>2</v>
      </c>
      <c r="M89" s="9" t="s">
        <v>109</v>
      </c>
      <c r="N89" s="9">
        <v>0</v>
      </c>
      <c r="O89" s="9">
        <v>9</v>
      </c>
      <c r="P89" s="9">
        <v>7</v>
      </c>
      <c r="Q89" s="9" t="s">
        <v>110</v>
      </c>
      <c r="R89" s="9">
        <v>0</v>
      </c>
      <c r="S89" s="9">
        <v>1</v>
      </c>
      <c r="T89" s="9">
        <v>2</v>
      </c>
      <c r="U89" s="9">
        <v>1</v>
      </c>
      <c r="V89" s="9">
        <v>2</v>
      </c>
      <c r="W89" s="9">
        <v>0</v>
      </c>
      <c r="X89" s="9">
        <v>0</v>
      </c>
      <c r="Y89" s="9">
        <v>4</v>
      </c>
      <c r="Z89" s="9">
        <v>0</v>
      </c>
      <c r="AA89" s="10">
        <v>0</v>
      </c>
      <c r="AB89" s="7" t="s">
        <v>171</v>
      </c>
      <c r="AC89" s="3" t="s">
        <v>45</v>
      </c>
      <c r="AD89" s="23">
        <v>142.69999999999999</v>
      </c>
      <c r="AE89" s="23">
        <v>0</v>
      </c>
      <c r="AF89" s="23">
        <v>0</v>
      </c>
      <c r="AG89" s="23">
        <f t="shared" ref="AG89" si="4">AD89+AE89+AF89</f>
        <v>142.69999999999999</v>
      </c>
      <c r="AH89" s="4">
        <v>2020</v>
      </c>
    </row>
    <row r="90" spans="1:34" ht="64.5" x14ac:dyDescent="0.25">
      <c r="A90" s="9">
        <v>0</v>
      </c>
      <c r="B90" s="9">
        <v>1</v>
      </c>
      <c r="C90" s="9">
        <v>8</v>
      </c>
      <c r="D90" s="9">
        <v>0</v>
      </c>
      <c r="E90" s="9">
        <v>7</v>
      </c>
      <c r="F90" s="9">
        <v>0</v>
      </c>
      <c r="G90" s="9">
        <v>2</v>
      </c>
      <c r="H90" s="9">
        <v>0</v>
      </c>
      <c r="I90" s="9">
        <v>1</v>
      </c>
      <c r="J90" s="9">
        <v>2</v>
      </c>
      <c r="K90" s="9">
        <v>0</v>
      </c>
      <c r="L90" s="9">
        <v>2</v>
      </c>
      <c r="M90" s="9" t="s">
        <v>111</v>
      </c>
      <c r="N90" s="9">
        <v>0</v>
      </c>
      <c r="O90" s="9">
        <v>4</v>
      </c>
      <c r="P90" s="9">
        <v>4</v>
      </c>
      <c r="Q90" s="9" t="s">
        <v>112</v>
      </c>
      <c r="R90" s="9">
        <v>0</v>
      </c>
      <c r="S90" s="9">
        <v>1</v>
      </c>
      <c r="T90" s="9">
        <v>2</v>
      </c>
      <c r="U90" s="9">
        <v>1</v>
      </c>
      <c r="V90" s="9">
        <v>2</v>
      </c>
      <c r="W90" s="9">
        <v>0</v>
      </c>
      <c r="X90" s="9">
        <v>0</v>
      </c>
      <c r="Y90" s="9">
        <v>5</v>
      </c>
      <c r="Z90" s="9">
        <v>0</v>
      </c>
      <c r="AA90" s="10">
        <v>0</v>
      </c>
      <c r="AB90" s="7" t="s">
        <v>172</v>
      </c>
      <c r="AC90" s="3" t="s">
        <v>45</v>
      </c>
      <c r="AD90" s="23">
        <v>2877.6</v>
      </c>
      <c r="AE90" s="23">
        <v>0</v>
      </c>
      <c r="AF90" s="23">
        <v>0</v>
      </c>
      <c r="AG90" s="23">
        <f t="shared" ref="AG90:AG140" si="5">AD90+AE90+AF90</f>
        <v>2877.6</v>
      </c>
      <c r="AH90" s="4">
        <v>2020</v>
      </c>
    </row>
    <row r="91" spans="1:34" ht="64.5" x14ac:dyDescent="0.25">
      <c r="A91" s="9">
        <v>0</v>
      </c>
      <c r="B91" s="9">
        <v>1</v>
      </c>
      <c r="C91" s="9">
        <v>8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1</v>
      </c>
      <c r="T91" s="9">
        <v>2</v>
      </c>
      <c r="U91" s="9">
        <v>1</v>
      </c>
      <c r="V91" s="9">
        <v>2</v>
      </c>
      <c r="W91" s="9">
        <v>0</v>
      </c>
      <c r="X91" s="9">
        <v>0</v>
      </c>
      <c r="Y91" s="9">
        <v>6</v>
      </c>
      <c r="Z91" s="9">
        <v>0</v>
      </c>
      <c r="AA91" s="10">
        <v>0</v>
      </c>
      <c r="AB91" s="7" t="s">
        <v>173</v>
      </c>
      <c r="AC91" s="3" t="s">
        <v>45</v>
      </c>
      <c r="AD91" s="23">
        <v>4675.8999999999996</v>
      </c>
      <c r="AE91" s="23">
        <v>0</v>
      </c>
      <c r="AF91" s="23">
        <v>0</v>
      </c>
      <c r="AG91" s="23">
        <f t="shared" si="5"/>
        <v>4675.8999999999996</v>
      </c>
      <c r="AH91" s="4">
        <v>2020</v>
      </c>
    </row>
    <row r="92" spans="1:34" ht="64.5" x14ac:dyDescent="0.25">
      <c r="A92" s="9">
        <v>0</v>
      </c>
      <c r="B92" s="9">
        <v>1</v>
      </c>
      <c r="C92" s="9">
        <v>8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8</v>
      </c>
      <c r="O92" s="9">
        <v>6</v>
      </c>
      <c r="P92" s="9">
        <v>0</v>
      </c>
      <c r="Q92" s="9">
        <v>0</v>
      </c>
      <c r="R92" s="9">
        <v>0</v>
      </c>
      <c r="S92" s="9">
        <v>1</v>
      </c>
      <c r="T92" s="9">
        <v>2</v>
      </c>
      <c r="U92" s="9">
        <v>1</v>
      </c>
      <c r="V92" s="9">
        <v>2</v>
      </c>
      <c r="W92" s="9">
        <v>0</v>
      </c>
      <c r="X92" s="9">
        <v>0</v>
      </c>
      <c r="Y92" s="9">
        <v>7</v>
      </c>
      <c r="Z92" s="9">
        <v>0</v>
      </c>
      <c r="AA92" s="10">
        <v>0</v>
      </c>
      <c r="AB92" s="7" t="s">
        <v>174</v>
      </c>
      <c r="AC92" s="8" t="s">
        <v>45</v>
      </c>
      <c r="AD92" s="23">
        <v>389</v>
      </c>
      <c r="AE92" s="23">
        <v>0</v>
      </c>
      <c r="AF92" s="23">
        <v>0</v>
      </c>
      <c r="AG92" s="23">
        <f t="shared" si="5"/>
        <v>389</v>
      </c>
      <c r="AH92" s="4">
        <v>2020</v>
      </c>
    </row>
    <row r="93" spans="1:34" ht="38.25" x14ac:dyDescent="0.25">
      <c r="A93" s="9">
        <v>0</v>
      </c>
      <c r="B93" s="9">
        <v>1</v>
      </c>
      <c r="C93" s="9">
        <v>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1</v>
      </c>
      <c r="T93" s="9">
        <v>2</v>
      </c>
      <c r="U93" s="9">
        <v>1</v>
      </c>
      <c r="V93" s="9">
        <v>2</v>
      </c>
      <c r="W93" s="9">
        <v>0</v>
      </c>
      <c r="X93" s="9">
        <v>0</v>
      </c>
      <c r="Y93" s="9">
        <v>0</v>
      </c>
      <c r="Z93" s="9">
        <v>0</v>
      </c>
      <c r="AA93" s="10">
        <v>5</v>
      </c>
      <c r="AB93" s="5" t="s">
        <v>113</v>
      </c>
      <c r="AC93" s="8" t="s">
        <v>104</v>
      </c>
      <c r="AD93" s="23">
        <v>26</v>
      </c>
      <c r="AE93" s="23">
        <v>26</v>
      </c>
      <c r="AF93" s="23">
        <v>26</v>
      </c>
      <c r="AG93" s="23">
        <f t="shared" si="5"/>
        <v>78</v>
      </c>
      <c r="AH93" s="4">
        <v>2020</v>
      </c>
    </row>
    <row r="94" spans="1:34" ht="90" x14ac:dyDescent="0.25">
      <c r="A94" s="9">
        <v>0</v>
      </c>
      <c r="B94" s="9">
        <v>1</v>
      </c>
      <c r="C94" s="9">
        <v>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1</v>
      </c>
      <c r="T94" s="9">
        <v>2</v>
      </c>
      <c r="U94" s="9">
        <v>1</v>
      </c>
      <c r="V94" s="9">
        <v>0</v>
      </c>
      <c r="W94" s="9">
        <v>0</v>
      </c>
      <c r="X94" s="9">
        <v>0</v>
      </c>
      <c r="Y94" s="9">
        <v>8</v>
      </c>
      <c r="Z94" s="9">
        <v>0</v>
      </c>
      <c r="AA94" s="10">
        <v>0</v>
      </c>
      <c r="AB94" s="2" t="s">
        <v>175</v>
      </c>
      <c r="AC94" s="3" t="s">
        <v>45</v>
      </c>
      <c r="AD94" s="11">
        <v>0</v>
      </c>
      <c r="AE94" s="11">
        <v>0</v>
      </c>
      <c r="AF94" s="11">
        <v>0</v>
      </c>
      <c r="AG94" s="23">
        <f t="shared" si="5"/>
        <v>0</v>
      </c>
      <c r="AH94" s="4">
        <v>2020</v>
      </c>
    </row>
    <row r="95" spans="1:34" ht="90" x14ac:dyDescent="0.25">
      <c r="A95" s="9">
        <v>0</v>
      </c>
      <c r="B95" s="9">
        <v>1</v>
      </c>
      <c r="C95" s="9">
        <v>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1</v>
      </c>
      <c r="T95" s="9">
        <v>2</v>
      </c>
      <c r="U95" s="9">
        <v>1</v>
      </c>
      <c r="V95" s="9">
        <v>2</v>
      </c>
      <c r="W95" s="9">
        <v>0</v>
      </c>
      <c r="X95" s="9">
        <v>0</v>
      </c>
      <c r="Y95" s="9">
        <v>9</v>
      </c>
      <c r="Z95" s="9">
        <v>0</v>
      </c>
      <c r="AA95" s="10">
        <v>0</v>
      </c>
      <c r="AB95" s="2" t="s">
        <v>176</v>
      </c>
      <c r="AC95" s="3" t="s">
        <v>45</v>
      </c>
      <c r="AD95" s="11">
        <v>0</v>
      </c>
      <c r="AE95" s="11">
        <v>0</v>
      </c>
      <c r="AF95" s="11">
        <v>0</v>
      </c>
      <c r="AG95" s="23">
        <f t="shared" si="5"/>
        <v>0</v>
      </c>
      <c r="AH95" s="4">
        <v>2020</v>
      </c>
    </row>
    <row r="96" spans="1:34" ht="64.5" x14ac:dyDescent="0.25">
      <c r="A96" s="9">
        <v>0</v>
      </c>
      <c r="B96" s="9">
        <v>1</v>
      </c>
      <c r="C96" s="9">
        <v>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1</v>
      </c>
      <c r="T96" s="9">
        <v>2</v>
      </c>
      <c r="U96" s="9">
        <v>1</v>
      </c>
      <c r="V96" s="9">
        <v>2</v>
      </c>
      <c r="W96" s="9">
        <v>0</v>
      </c>
      <c r="X96" s="9">
        <v>0</v>
      </c>
      <c r="Y96" s="9">
        <v>0</v>
      </c>
      <c r="Z96" s="9">
        <v>0</v>
      </c>
      <c r="AA96" s="10">
        <v>6</v>
      </c>
      <c r="AB96" s="7" t="s">
        <v>114</v>
      </c>
      <c r="AC96" s="8" t="s">
        <v>39</v>
      </c>
      <c r="AD96" s="11">
        <v>41</v>
      </c>
      <c r="AE96" s="11">
        <v>41</v>
      </c>
      <c r="AF96" s="11">
        <v>41</v>
      </c>
      <c r="AG96" s="23">
        <f t="shared" si="5"/>
        <v>123</v>
      </c>
      <c r="AH96" s="4">
        <v>2020</v>
      </c>
    </row>
    <row r="97" spans="1:34" ht="64.5" x14ac:dyDescent="0.25">
      <c r="A97" s="55">
        <v>0</v>
      </c>
      <c r="B97" s="55">
        <v>1</v>
      </c>
      <c r="C97" s="55">
        <v>8</v>
      </c>
      <c r="D97" s="55">
        <v>0</v>
      </c>
      <c r="E97" s="55">
        <v>7</v>
      </c>
      <c r="F97" s="55">
        <v>0</v>
      </c>
      <c r="G97" s="55">
        <v>2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1</v>
      </c>
      <c r="T97" s="55">
        <v>2</v>
      </c>
      <c r="U97" s="55">
        <v>1</v>
      </c>
      <c r="V97" s="55">
        <v>3</v>
      </c>
      <c r="W97" s="55">
        <v>0</v>
      </c>
      <c r="X97" s="55">
        <v>0</v>
      </c>
      <c r="Y97" s="55">
        <v>0</v>
      </c>
      <c r="Z97" s="55">
        <v>0</v>
      </c>
      <c r="AA97" s="56">
        <v>0</v>
      </c>
      <c r="AB97" s="57" t="s">
        <v>115</v>
      </c>
      <c r="AC97" s="58" t="s">
        <v>45</v>
      </c>
      <c r="AD97" s="60">
        <f>AD102+AD103+AD110+AD111+AD112</f>
        <v>13998.5</v>
      </c>
      <c r="AE97" s="60">
        <v>11885.4</v>
      </c>
      <c r="AF97" s="60">
        <v>11885.4</v>
      </c>
      <c r="AG97" s="23">
        <f t="shared" si="5"/>
        <v>37769.300000000003</v>
      </c>
      <c r="AH97" s="61">
        <v>2020</v>
      </c>
    </row>
    <row r="98" spans="1:34" ht="90" x14ac:dyDescent="0.25">
      <c r="A98" s="9">
        <v>0</v>
      </c>
      <c r="B98" s="9">
        <v>1</v>
      </c>
      <c r="C98" s="9">
        <v>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1</v>
      </c>
      <c r="T98" s="9">
        <v>2</v>
      </c>
      <c r="U98" s="9">
        <v>1</v>
      </c>
      <c r="V98" s="9">
        <v>3</v>
      </c>
      <c r="W98" s="9">
        <v>0</v>
      </c>
      <c r="X98" s="9">
        <v>0</v>
      </c>
      <c r="Y98" s="9">
        <v>0</v>
      </c>
      <c r="Z98" s="9">
        <v>0</v>
      </c>
      <c r="AA98" s="10">
        <v>1</v>
      </c>
      <c r="AB98" s="7" t="s">
        <v>116</v>
      </c>
      <c r="AC98" s="8" t="s">
        <v>39</v>
      </c>
      <c r="AD98" s="11">
        <v>99</v>
      </c>
      <c r="AE98" s="11">
        <v>99</v>
      </c>
      <c r="AF98" s="11">
        <v>99</v>
      </c>
      <c r="AG98" s="23">
        <f t="shared" si="5"/>
        <v>297</v>
      </c>
      <c r="AH98" s="4">
        <v>2020</v>
      </c>
    </row>
    <row r="99" spans="1:34" ht="102.75" x14ac:dyDescent="0.25">
      <c r="A99" s="9">
        <v>0</v>
      </c>
      <c r="B99" s="9">
        <v>1</v>
      </c>
      <c r="C99" s="9">
        <v>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v>2</v>
      </c>
      <c r="U99" s="9">
        <v>1</v>
      </c>
      <c r="V99" s="9">
        <v>3</v>
      </c>
      <c r="W99" s="9">
        <v>0</v>
      </c>
      <c r="X99" s="9">
        <v>0</v>
      </c>
      <c r="Y99" s="9">
        <v>0</v>
      </c>
      <c r="Z99" s="9">
        <v>0</v>
      </c>
      <c r="AA99" s="10">
        <v>2</v>
      </c>
      <c r="AB99" s="2" t="s">
        <v>117</v>
      </c>
      <c r="AC99" s="8" t="s">
        <v>39</v>
      </c>
      <c r="AD99" s="23">
        <f>(AD102/AD60)*100</f>
        <v>6.7652238243717342</v>
      </c>
      <c r="AE99" s="23">
        <f>(AE102/AE60)*100</f>
        <v>7.5813568582593387</v>
      </c>
      <c r="AF99" s="23">
        <f>(AF102/AF60)*100</f>
        <v>7.5813568582593387</v>
      </c>
      <c r="AG99" s="23">
        <f t="shared" si="5"/>
        <v>21.927937540890412</v>
      </c>
      <c r="AH99" s="4">
        <v>2020</v>
      </c>
    </row>
    <row r="100" spans="1:34" ht="51.75" x14ac:dyDescent="0.25">
      <c r="A100" s="9">
        <v>0</v>
      </c>
      <c r="B100" s="9">
        <v>1</v>
      </c>
      <c r="C100" s="9">
        <v>8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</v>
      </c>
      <c r="T100" s="9">
        <v>2</v>
      </c>
      <c r="U100" s="9">
        <v>1</v>
      </c>
      <c r="V100" s="9">
        <v>3</v>
      </c>
      <c r="W100" s="9">
        <v>0</v>
      </c>
      <c r="X100" s="9">
        <v>0</v>
      </c>
      <c r="Y100" s="9">
        <v>1</v>
      </c>
      <c r="Z100" s="9">
        <v>0</v>
      </c>
      <c r="AA100" s="10">
        <v>0</v>
      </c>
      <c r="AB100" s="2" t="s">
        <v>118</v>
      </c>
      <c r="AC100" s="8" t="s">
        <v>37</v>
      </c>
      <c r="AD100" s="52">
        <v>0</v>
      </c>
      <c r="AE100" s="52">
        <v>0</v>
      </c>
      <c r="AF100" s="52">
        <v>0</v>
      </c>
      <c r="AG100" s="23">
        <f t="shared" si="5"/>
        <v>0</v>
      </c>
      <c r="AH100" s="4">
        <v>2020</v>
      </c>
    </row>
    <row r="101" spans="1:34" ht="77.25" x14ac:dyDescent="0.25">
      <c r="A101" s="9">
        <v>0</v>
      </c>
      <c r="B101" s="9">
        <v>1</v>
      </c>
      <c r="C101" s="9">
        <v>8</v>
      </c>
      <c r="D101" s="9">
        <v>0</v>
      </c>
      <c r="E101" s="9">
        <v>7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1</v>
      </c>
      <c r="T101" s="9">
        <v>2</v>
      </c>
      <c r="U101" s="9">
        <v>1</v>
      </c>
      <c r="V101" s="9">
        <v>3</v>
      </c>
      <c r="W101" s="9">
        <v>0</v>
      </c>
      <c r="X101" s="9">
        <v>0</v>
      </c>
      <c r="Y101" s="9">
        <v>0</v>
      </c>
      <c r="Z101" s="9">
        <v>0</v>
      </c>
      <c r="AA101" s="10">
        <v>3</v>
      </c>
      <c r="AB101" s="7" t="s">
        <v>119</v>
      </c>
      <c r="AC101" s="8" t="s">
        <v>39</v>
      </c>
      <c r="AD101" s="23">
        <v>0</v>
      </c>
      <c r="AE101" s="23">
        <v>0</v>
      </c>
      <c r="AF101" s="23">
        <v>0</v>
      </c>
      <c r="AG101" s="23">
        <f t="shared" si="5"/>
        <v>0</v>
      </c>
      <c r="AH101" s="4">
        <v>2020</v>
      </c>
    </row>
    <row r="102" spans="1:34" ht="90" x14ac:dyDescent="0.25">
      <c r="A102" s="9">
        <v>0</v>
      </c>
      <c r="B102" s="9">
        <v>1</v>
      </c>
      <c r="C102" s="9">
        <v>8</v>
      </c>
      <c r="D102" s="9">
        <v>0</v>
      </c>
      <c r="E102" s="9">
        <v>7</v>
      </c>
      <c r="F102" s="9">
        <v>0</v>
      </c>
      <c r="G102" s="9">
        <v>2</v>
      </c>
      <c r="H102" s="9">
        <v>0</v>
      </c>
      <c r="I102" s="9">
        <v>1</v>
      </c>
      <c r="J102" s="9">
        <v>2</v>
      </c>
      <c r="K102" s="9">
        <v>0</v>
      </c>
      <c r="L102" s="9">
        <v>3</v>
      </c>
      <c r="M102" s="9" t="s">
        <v>120</v>
      </c>
      <c r="N102" s="9">
        <v>0</v>
      </c>
      <c r="O102" s="9">
        <v>2</v>
      </c>
      <c r="P102" s="9">
        <v>5</v>
      </c>
      <c r="Q102" s="29" t="s">
        <v>62</v>
      </c>
      <c r="R102" s="9">
        <v>0</v>
      </c>
      <c r="S102" s="9">
        <v>1</v>
      </c>
      <c r="T102" s="9">
        <v>2</v>
      </c>
      <c r="U102" s="9">
        <v>1</v>
      </c>
      <c r="V102" s="9">
        <v>3</v>
      </c>
      <c r="W102" s="9">
        <v>0</v>
      </c>
      <c r="X102" s="9">
        <v>0</v>
      </c>
      <c r="Y102" s="9">
        <v>1</v>
      </c>
      <c r="Z102" s="9">
        <v>0</v>
      </c>
      <c r="AA102" s="10">
        <v>0</v>
      </c>
      <c r="AB102" s="7" t="s">
        <v>121</v>
      </c>
      <c r="AC102" s="3" t="s">
        <v>45</v>
      </c>
      <c r="AD102" s="11">
        <v>11924.6</v>
      </c>
      <c r="AE102" s="11">
        <v>11863.8</v>
      </c>
      <c r="AF102" s="11">
        <v>11863.8</v>
      </c>
      <c r="AG102" s="23">
        <f t="shared" si="5"/>
        <v>35652.199999999997</v>
      </c>
      <c r="AH102" s="4">
        <v>2020</v>
      </c>
    </row>
    <row r="103" spans="1:34" ht="90" x14ac:dyDescent="0.25">
      <c r="A103" s="9">
        <v>0</v>
      </c>
      <c r="B103" s="9">
        <v>1</v>
      </c>
      <c r="C103" s="9">
        <v>8</v>
      </c>
      <c r="D103" s="9">
        <v>0</v>
      </c>
      <c r="E103" s="9">
        <v>7</v>
      </c>
      <c r="F103" s="9">
        <v>0</v>
      </c>
      <c r="G103" s="9">
        <v>2</v>
      </c>
      <c r="H103" s="9">
        <v>0</v>
      </c>
      <c r="I103" s="9">
        <v>1</v>
      </c>
      <c r="J103" s="9">
        <v>2</v>
      </c>
      <c r="K103" s="9">
        <v>0</v>
      </c>
      <c r="L103" s="9">
        <v>3</v>
      </c>
      <c r="M103" s="9">
        <v>1</v>
      </c>
      <c r="N103" s="9">
        <v>0</v>
      </c>
      <c r="O103" s="9">
        <v>2</v>
      </c>
      <c r="P103" s="9">
        <v>5</v>
      </c>
      <c r="Q103" s="29">
        <v>0</v>
      </c>
      <c r="R103" s="9">
        <v>0</v>
      </c>
      <c r="S103" s="9">
        <v>1</v>
      </c>
      <c r="T103" s="9">
        <v>2</v>
      </c>
      <c r="U103" s="9">
        <v>1</v>
      </c>
      <c r="V103" s="9">
        <v>3</v>
      </c>
      <c r="W103" s="9">
        <v>0</v>
      </c>
      <c r="X103" s="9">
        <v>0</v>
      </c>
      <c r="Y103" s="9">
        <v>2</v>
      </c>
      <c r="Z103" s="9">
        <v>0</v>
      </c>
      <c r="AA103" s="10">
        <v>0</v>
      </c>
      <c r="AB103" s="7" t="s">
        <v>122</v>
      </c>
      <c r="AC103" s="3" t="s">
        <v>123</v>
      </c>
      <c r="AD103" s="11">
        <v>2014.8</v>
      </c>
      <c r="AE103" s="11">
        <v>0</v>
      </c>
      <c r="AF103" s="11">
        <v>0</v>
      </c>
      <c r="AG103" s="23">
        <f t="shared" si="5"/>
        <v>2014.8</v>
      </c>
      <c r="AH103" s="4">
        <v>2020</v>
      </c>
    </row>
    <row r="104" spans="1:34" ht="77.25" x14ac:dyDescent="0.25">
      <c r="A104" s="9">
        <v>0</v>
      </c>
      <c r="B104" s="9">
        <v>1</v>
      </c>
      <c r="C104" s="9">
        <v>8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1</v>
      </c>
      <c r="T104" s="9">
        <v>2</v>
      </c>
      <c r="U104" s="9">
        <v>1</v>
      </c>
      <c r="V104" s="9">
        <v>3</v>
      </c>
      <c r="W104" s="9">
        <v>0</v>
      </c>
      <c r="X104" s="9">
        <v>0</v>
      </c>
      <c r="Y104" s="9">
        <v>0</v>
      </c>
      <c r="Z104" s="9">
        <v>0</v>
      </c>
      <c r="AA104" s="10">
        <v>4</v>
      </c>
      <c r="AB104" s="7" t="s">
        <v>124</v>
      </c>
      <c r="AC104" s="3" t="s">
        <v>39</v>
      </c>
      <c r="AD104" s="11">
        <v>100</v>
      </c>
      <c r="AE104" s="11">
        <v>100</v>
      </c>
      <c r="AF104" s="11">
        <v>100</v>
      </c>
      <c r="AG104" s="23">
        <f t="shared" si="5"/>
        <v>300</v>
      </c>
      <c r="AH104" s="4">
        <v>2020</v>
      </c>
    </row>
    <row r="105" spans="1:34" ht="64.5" x14ac:dyDescent="0.25">
      <c r="A105" s="9">
        <v>0</v>
      </c>
      <c r="B105" s="9">
        <v>1</v>
      </c>
      <c r="C105" s="9">
        <v>8</v>
      </c>
      <c r="D105" s="9">
        <v>0</v>
      </c>
      <c r="E105" s="9">
        <v>7</v>
      </c>
      <c r="F105" s="9">
        <v>0</v>
      </c>
      <c r="G105" s="9">
        <v>2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1</v>
      </c>
      <c r="T105" s="9">
        <v>2</v>
      </c>
      <c r="U105" s="9">
        <v>1</v>
      </c>
      <c r="V105" s="9">
        <v>3</v>
      </c>
      <c r="W105" s="9">
        <v>0</v>
      </c>
      <c r="X105" s="9">
        <v>0</v>
      </c>
      <c r="Y105" s="9">
        <v>0</v>
      </c>
      <c r="Z105" s="9">
        <v>0</v>
      </c>
      <c r="AA105" s="10">
        <v>5</v>
      </c>
      <c r="AB105" s="7" t="s">
        <v>125</v>
      </c>
      <c r="AC105" s="3" t="s">
        <v>39</v>
      </c>
      <c r="AD105" s="11">
        <v>100</v>
      </c>
      <c r="AE105" s="11">
        <v>100</v>
      </c>
      <c r="AF105" s="11">
        <v>100</v>
      </c>
      <c r="AG105" s="23">
        <f t="shared" si="5"/>
        <v>300</v>
      </c>
      <c r="AH105" s="4">
        <v>2020</v>
      </c>
    </row>
    <row r="106" spans="1:34" ht="77.25" x14ac:dyDescent="0.25">
      <c r="A106" s="9">
        <v>0</v>
      </c>
      <c r="B106" s="9">
        <v>1</v>
      </c>
      <c r="C106" s="9">
        <v>8</v>
      </c>
      <c r="D106" s="9">
        <v>0</v>
      </c>
      <c r="E106" s="9">
        <v>7</v>
      </c>
      <c r="F106" s="9">
        <v>0</v>
      </c>
      <c r="G106" s="9">
        <v>2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1</v>
      </c>
      <c r="T106" s="9">
        <v>2</v>
      </c>
      <c r="U106" s="9">
        <v>1</v>
      </c>
      <c r="V106" s="9">
        <v>3</v>
      </c>
      <c r="W106" s="9">
        <v>0</v>
      </c>
      <c r="X106" s="9">
        <v>0</v>
      </c>
      <c r="Y106" s="9">
        <v>0</v>
      </c>
      <c r="Z106" s="9">
        <v>0</v>
      </c>
      <c r="AA106" s="10">
        <v>6</v>
      </c>
      <c r="AB106" s="7" t="s">
        <v>163</v>
      </c>
      <c r="AC106" s="3" t="s">
        <v>39</v>
      </c>
      <c r="AD106" s="11">
        <v>100</v>
      </c>
      <c r="AE106" s="11">
        <v>100</v>
      </c>
      <c r="AF106" s="11">
        <v>100</v>
      </c>
      <c r="AG106" s="23">
        <f t="shared" si="5"/>
        <v>300</v>
      </c>
      <c r="AH106" s="4">
        <v>2020</v>
      </c>
    </row>
    <row r="107" spans="1:34" ht="64.5" x14ac:dyDescent="0.25">
      <c r="A107" s="9">
        <v>0</v>
      </c>
      <c r="B107" s="9">
        <v>1</v>
      </c>
      <c r="C107" s="9">
        <v>8</v>
      </c>
      <c r="D107" s="9">
        <v>0</v>
      </c>
      <c r="E107" s="9">
        <v>7</v>
      </c>
      <c r="F107" s="9">
        <v>0</v>
      </c>
      <c r="G107" s="9">
        <v>2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1</v>
      </c>
      <c r="T107" s="9">
        <v>2</v>
      </c>
      <c r="U107" s="9">
        <v>1</v>
      </c>
      <c r="V107" s="9">
        <v>3</v>
      </c>
      <c r="W107" s="9">
        <v>0</v>
      </c>
      <c r="X107" s="9">
        <v>0</v>
      </c>
      <c r="Y107" s="9">
        <v>0</v>
      </c>
      <c r="Z107" s="9">
        <v>0</v>
      </c>
      <c r="AA107" s="10">
        <v>7</v>
      </c>
      <c r="AB107" s="7" t="s">
        <v>126</v>
      </c>
      <c r="AC107" s="3" t="s">
        <v>39</v>
      </c>
      <c r="AD107" s="11">
        <v>100</v>
      </c>
      <c r="AE107" s="11">
        <v>100</v>
      </c>
      <c r="AF107" s="11">
        <v>100</v>
      </c>
      <c r="AG107" s="23">
        <f t="shared" si="5"/>
        <v>300</v>
      </c>
      <c r="AH107" s="4">
        <v>2020</v>
      </c>
    </row>
    <row r="108" spans="1:34" ht="51.75" x14ac:dyDescent="0.25">
      <c r="A108" s="9">
        <v>0</v>
      </c>
      <c r="B108" s="9">
        <v>1</v>
      </c>
      <c r="C108" s="9">
        <v>8</v>
      </c>
      <c r="D108" s="9">
        <v>0</v>
      </c>
      <c r="E108" s="9">
        <v>7</v>
      </c>
      <c r="F108" s="9">
        <v>0</v>
      </c>
      <c r="G108" s="9">
        <v>2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1</v>
      </c>
      <c r="T108" s="9">
        <v>2</v>
      </c>
      <c r="U108" s="9">
        <v>1</v>
      </c>
      <c r="V108" s="9">
        <v>3</v>
      </c>
      <c r="W108" s="9">
        <v>0</v>
      </c>
      <c r="X108" s="9">
        <v>0</v>
      </c>
      <c r="Y108" s="9">
        <v>0</v>
      </c>
      <c r="Z108" s="9">
        <v>0</v>
      </c>
      <c r="AA108" s="10">
        <v>8</v>
      </c>
      <c r="AB108" s="7" t="s">
        <v>160</v>
      </c>
      <c r="AC108" s="3" t="s">
        <v>45</v>
      </c>
      <c r="AD108" s="23">
        <f>AD102/534</f>
        <v>22.33071161048689</v>
      </c>
      <c r="AE108" s="23">
        <f t="shared" ref="AE108:AF108" si="6">AE102/534</f>
        <v>22.216853932584268</v>
      </c>
      <c r="AF108" s="23">
        <f t="shared" si="6"/>
        <v>22.216853932584268</v>
      </c>
      <c r="AG108" s="23">
        <f t="shared" si="5"/>
        <v>66.76441947565543</v>
      </c>
      <c r="AH108" s="4">
        <v>2020</v>
      </c>
    </row>
    <row r="109" spans="1:34" ht="39" x14ac:dyDescent="0.25">
      <c r="A109" s="9">
        <v>0</v>
      </c>
      <c r="B109" s="9">
        <v>1</v>
      </c>
      <c r="C109" s="9">
        <v>8</v>
      </c>
      <c r="D109" s="9">
        <v>0</v>
      </c>
      <c r="E109" s="9">
        <v>7</v>
      </c>
      <c r="F109" s="9">
        <v>0</v>
      </c>
      <c r="G109" s="9">
        <v>2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2</v>
      </c>
      <c r="U109" s="9">
        <v>1</v>
      </c>
      <c r="V109" s="9">
        <v>3</v>
      </c>
      <c r="W109" s="9">
        <v>0</v>
      </c>
      <c r="X109" s="9">
        <v>0</v>
      </c>
      <c r="Y109" s="9">
        <v>0</v>
      </c>
      <c r="Z109" s="9">
        <v>0</v>
      </c>
      <c r="AA109" s="10">
        <v>9</v>
      </c>
      <c r="AB109" s="7" t="s">
        <v>161</v>
      </c>
      <c r="AC109" s="3" t="s">
        <v>39</v>
      </c>
      <c r="AD109" s="23">
        <f>(534/1302)*100</f>
        <v>41.013824884792626</v>
      </c>
      <c r="AE109" s="23">
        <f t="shared" ref="AE109:AF109" si="7">(534/1302)*100</f>
        <v>41.013824884792626</v>
      </c>
      <c r="AF109" s="23">
        <f t="shared" si="7"/>
        <v>41.013824884792626</v>
      </c>
      <c r="AG109" s="23">
        <f t="shared" si="5"/>
        <v>123.04147465437788</v>
      </c>
      <c r="AH109" s="4">
        <v>2020</v>
      </c>
    </row>
    <row r="110" spans="1:34" ht="94.5" customHeight="1" x14ac:dyDescent="0.25">
      <c r="A110" s="9">
        <v>0</v>
      </c>
      <c r="B110" s="9">
        <v>1</v>
      </c>
      <c r="C110" s="9">
        <v>8</v>
      </c>
      <c r="D110" s="9">
        <v>0</v>
      </c>
      <c r="E110" s="9">
        <v>7</v>
      </c>
      <c r="F110" s="9">
        <v>0</v>
      </c>
      <c r="G110" s="9">
        <v>2</v>
      </c>
      <c r="H110" s="9">
        <v>0</v>
      </c>
      <c r="I110" s="9">
        <v>1</v>
      </c>
      <c r="J110" s="9">
        <v>2</v>
      </c>
      <c r="K110" s="9">
        <v>0</v>
      </c>
      <c r="L110" s="9">
        <v>3</v>
      </c>
      <c r="M110" s="9">
        <v>2</v>
      </c>
      <c r="N110" s="9">
        <v>0</v>
      </c>
      <c r="O110" s="9">
        <v>0</v>
      </c>
      <c r="P110" s="9">
        <v>1</v>
      </c>
      <c r="Q110" s="29" t="s">
        <v>62</v>
      </c>
      <c r="R110" s="9">
        <v>0</v>
      </c>
      <c r="S110" s="9">
        <v>1</v>
      </c>
      <c r="T110" s="9">
        <v>2</v>
      </c>
      <c r="U110" s="9">
        <v>1</v>
      </c>
      <c r="V110" s="9">
        <v>3</v>
      </c>
      <c r="W110" s="9">
        <v>0</v>
      </c>
      <c r="X110" s="9">
        <v>0</v>
      </c>
      <c r="Y110" s="9">
        <v>3</v>
      </c>
      <c r="Z110" s="9">
        <v>0</v>
      </c>
      <c r="AA110" s="10">
        <v>0</v>
      </c>
      <c r="AB110" s="7" t="s">
        <v>162</v>
      </c>
      <c r="AC110" s="3" t="s">
        <v>64</v>
      </c>
      <c r="AD110" s="11">
        <v>20.100000000000001</v>
      </c>
      <c r="AE110" s="11">
        <v>21.6</v>
      </c>
      <c r="AF110" s="11">
        <v>21.6</v>
      </c>
      <c r="AG110" s="23">
        <f t="shared" si="5"/>
        <v>63.300000000000004</v>
      </c>
      <c r="AH110" s="4">
        <v>2020</v>
      </c>
    </row>
    <row r="111" spans="1:34" ht="102.75" x14ac:dyDescent="0.25">
      <c r="A111" s="9">
        <v>0</v>
      </c>
      <c r="B111" s="9">
        <v>1</v>
      </c>
      <c r="C111" s="9">
        <v>8</v>
      </c>
      <c r="D111" s="9">
        <v>0</v>
      </c>
      <c r="E111" s="9">
        <v>7</v>
      </c>
      <c r="F111" s="9">
        <v>0</v>
      </c>
      <c r="G111" s="9">
        <v>2</v>
      </c>
      <c r="H111" s="9">
        <v>0</v>
      </c>
      <c r="I111" s="9">
        <v>1</v>
      </c>
      <c r="J111" s="9">
        <v>2</v>
      </c>
      <c r="K111" s="9">
        <v>0</v>
      </c>
      <c r="L111" s="9">
        <v>3</v>
      </c>
      <c r="M111" s="9" t="s">
        <v>111</v>
      </c>
      <c r="N111" s="9">
        <v>0</v>
      </c>
      <c r="O111" s="9">
        <v>6</v>
      </c>
      <c r="P111" s="9">
        <v>6</v>
      </c>
      <c r="Q111" s="29" t="s">
        <v>112</v>
      </c>
      <c r="R111" s="9">
        <v>0</v>
      </c>
      <c r="S111" s="9">
        <v>1</v>
      </c>
      <c r="T111" s="9">
        <v>2</v>
      </c>
      <c r="U111" s="9">
        <v>1</v>
      </c>
      <c r="V111" s="9">
        <v>3</v>
      </c>
      <c r="W111" s="9">
        <v>0</v>
      </c>
      <c r="X111" s="9">
        <v>0</v>
      </c>
      <c r="Y111" s="9">
        <v>4</v>
      </c>
      <c r="Z111" s="9">
        <v>0</v>
      </c>
      <c r="AA111" s="10">
        <v>0</v>
      </c>
      <c r="AB111" s="7" t="s">
        <v>127</v>
      </c>
      <c r="AC111" s="3" t="s">
        <v>128</v>
      </c>
      <c r="AD111" s="11">
        <v>4.2</v>
      </c>
      <c r="AE111" s="11">
        <v>0</v>
      </c>
      <c r="AF111" s="11">
        <v>0</v>
      </c>
      <c r="AG111" s="23">
        <f t="shared" si="5"/>
        <v>4.2</v>
      </c>
      <c r="AH111" s="4">
        <v>2020</v>
      </c>
    </row>
    <row r="112" spans="1:34" ht="102.75" x14ac:dyDescent="0.25">
      <c r="A112" s="9">
        <v>0</v>
      </c>
      <c r="B112" s="9">
        <v>1</v>
      </c>
      <c r="C112" s="9">
        <v>8</v>
      </c>
      <c r="D112" s="9">
        <v>0</v>
      </c>
      <c r="E112" s="9">
        <v>7</v>
      </c>
      <c r="F112" s="9">
        <v>0</v>
      </c>
      <c r="G112" s="9">
        <v>2</v>
      </c>
      <c r="H112" s="9">
        <v>0</v>
      </c>
      <c r="I112" s="9">
        <v>1</v>
      </c>
      <c r="J112" s="9">
        <v>2</v>
      </c>
      <c r="K112" s="9">
        <v>0</v>
      </c>
      <c r="L112" s="9">
        <v>3</v>
      </c>
      <c r="M112" s="9">
        <v>1</v>
      </c>
      <c r="N112" s="9">
        <v>0</v>
      </c>
      <c r="O112" s="9">
        <v>6</v>
      </c>
      <c r="P112" s="9">
        <v>6</v>
      </c>
      <c r="Q112" s="29">
        <v>0</v>
      </c>
      <c r="R112" s="9">
        <v>0</v>
      </c>
      <c r="S112" s="9">
        <v>1</v>
      </c>
      <c r="T112" s="9">
        <v>2</v>
      </c>
      <c r="U112" s="9">
        <v>1</v>
      </c>
      <c r="V112" s="9">
        <v>3</v>
      </c>
      <c r="W112" s="9">
        <v>0</v>
      </c>
      <c r="X112" s="9">
        <v>0</v>
      </c>
      <c r="Y112" s="9">
        <v>5</v>
      </c>
      <c r="Z112" s="9">
        <v>0</v>
      </c>
      <c r="AA112" s="10">
        <v>0</v>
      </c>
      <c r="AB112" s="7" t="s">
        <v>129</v>
      </c>
      <c r="AC112" s="3" t="s">
        <v>64</v>
      </c>
      <c r="AD112" s="11">
        <v>34.799999999999997</v>
      </c>
      <c r="AE112" s="11"/>
      <c r="AF112" s="11"/>
      <c r="AG112" s="23">
        <f t="shared" si="5"/>
        <v>34.799999999999997</v>
      </c>
      <c r="AH112" s="4">
        <v>2020</v>
      </c>
    </row>
    <row r="113" spans="1:34" ht="38.25" x14ac:dyDescent="0.25">
      <c r="A113" s="9">
        <v>0</v>
      </c>
      <c r="B113" s="9">
        <v>1</v>
      </c>
      <c r="C113" s="9">
        <v>8</v>
      </c>
      <c r="D113" s="9">
        <v>0</v>
      </c>
      <c r="E113" s="9">
        <v>7</v>
      </c>
      <c r="F113" s="9">
        <v>0</v>
      </c>
      <c r="G113" s="9">
        <v>2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1</v>
      </c>
      <c r="T113" s="9">
        <v>2</v>
      </c>
      <c r="U113" s="9">
        <v>1</v>
      </c>
      <c r="V113" s="9">
        <v>3</v>
      </c>
      <c r="W113" s="9">
        <v>0</v>
      </c>
      <c r="X113" s="9">
        <v>0</v>
      </c>
      <c r="Y113" s="9">
        <v>6</v>
      </c>
      <c r="Z113" s="9">
        <v>0</v>
      </c>
      <c r="AA113" s="10">
        <v>0</v>
      </c>
      <c r="AB113" s="53" t="s">
        <v>130</v>
      </c>
      <c r="AC113" s="3" t="s">
        <v>71</v>
      </c>
      <c r="AD113" s="11">
        <v>0</v>
      </c>
      <c r="AE113" s="11">
        <v>0</v>
      </c>
      <c r="AF113" s="26">
        <v>0</v>
      </c>
      <c r="AG113" s="23">
        <f t="shared" si="5"/>
        <v>0</v>
      </c>
      <c r="AH113" s="4">
        <v>2020</v>
      </c>
    </row>
    <row r="114" spans="1:34" ht="64.5" x14ac:dyDescent="0.25">
      <c r="A114" s="55">
        <v>0</v>
      </c>
      <c r="B114" s="55">
        <v>0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1</v>
      </c>
      <c r="T114" s="55">
        <v>0</v>
      </c>
      <c r="U114" s="55">
        <v>1</v>
      </c>
      <c r="V114" s="55">
        <v>4</v>
      </c>
      <c r="W114" s="55">
        <v>0</v>
      </c>
      <c r="X114" s="55">
        <v>0</v>
      </c>
      <c r="Y114" s="55">
        <v>0</v>
      </c>
      <c r="Z114" s="55">
        <v>0</v>
      </c>
      <c r="AA114" s="56">
        <v>0</v>
      </c>
      <c r="AB114" s="57" t="s">
        <v>131</v>
      </c>
      <c r="AC114" s="62" t="s">
        <v>71</v>
      </c>
      <c r="AD114" s="60">
        <f>AD115+AD116+AD117+AD118</f>
        <v>4000.7</v>
      </c>
      <c r="AE114" s="59">
        <v>2090.3999999999996</v>
      </c>
      <c r="AF114" s="60">
        <v>2090.3999999999996</v>
      </c>
      <c r="AG114" s="23">
        <f t="shared" si="5"/>
        <v>8181.4999999999991</v>
      </c>
      <c r="AH114" s="61">
        <v>2020</v>
      </c>
    </row>
    <row r="115" spans="1:34" ht="51.75" x14ac:dyDescent="0.25">
      <c r="A115" s="9">
        <v>0</v>
      </c>
      <c r="B115" s="9">
        <v>1</v>
      </c>
      <c r="C115" s="9">
        <v>8</v>
      </c>
      <c r="D115" s="9">
        <v>0</v>
      </c>
      <c r="E115" s="9">
        <v>7</v>
      </c>
      <c r="F115" s="9">
        <v>0</v>
      </c>
      <c r="G115" s="9">
        <v>7</v>
      </c>
      <c r="H115" s="9">
        <v>0</v>
      </c>
      <c r="I115" s="9">
        <v>1</v>
      </c>
      <c r="J115" s="9">
        <v>2</v>
      </c>
      <c r="K115" s="9">
        <v>0</v>
      </c>
      <c r="L115" s="9">
        <v>4</v>
      </c>
      <c r="M115" s="9">
        <v>1</v>
      </c>
      <c r="N115" s="9">
        <v>0</v>
      </c>
      <c r="O115" s="9">
        <v>2</v>
      </c>
      <c r="P115" s="9">
        <v>4</v>
      </c>
      <c r="Q115" s="29">
        <v>0</v>
      </c>
      <c r="R115" s="9">
        <v>0</v>
      </c>
      <c r="S115" s="9">
        <v>1</v>
      </c>
      <c r="T115" s="9">
        <v>0</v>
      </c>
      <c r="U115" s="9">
        <v>1</v>
      </c>
      <c r="V115" s="9">
        <v>4</v>
      </c>
      <c r="W115" s="9">
        <v>0</v>
      </c>
      <c r="X115" s="9">
        <v>0</v>
      </c>
      <c r="Y115" s="9">
        <v>1</v>
      </c>
      <c r="Z115" s="9">
        <v>0</v>
      </c>
      <c r="AA115" s="10">
        <v>0</v>
      </c>
      <c r="AB115" s="7" t="s">
        <v>132</v>
      </c>
      <c r="AC115" s="8" t="s">
        <v>133</v>
      </c>
      <c r="AD115" s="23">
        <v>849</v>
      </c>
      <c r="AE115" s="23">
        <v>0</v>
      </c>
      <c r="AF115" s="23">
        <v>0</v>
      </c>
      <c r="AG115" s="23">
        <f t="shared" si="5"/>
        <v>849</v>
      </c>
      <c r="AH115" s="4">
        <v>2020</v>
      </c>
    </row>
    <row r="116" spans="1:34" ht="64.5" x14ac:dyDescent="0.25">
      <c r="A116" s="9">
        <v>0</v>
      </c>
      <c r="B116" s="9">
        <v>1</v>
      </c>
      <c r="C116" s="9">
        <v>8</v>
      </c>
      <c r="D116" s="9">
        <v>0</v>
      </c>
      <c r="E116" s="9">
        <v>7</v>
      </c>
      <c r="F116" s="9">
        <v>0</v>
      </c>
      <c r="G116" s="9">
        <v>7</v>
      </c>
      <c r="H116" s="9">
        <v>0</v>
      </c>
      <c r="I116" s="9">
        <v>1</v>
      </c>
      <c r="J116" s="9">
        <v>2</v>
      </c>
      <c r="K116" s="9">
        <v>0</v>
      </c>
      <c r="L116" s="9">
        <v>4</v>
      </c>
      <c r="M116" s="9">
        <v>2</v>
      </c>
      <c r="N116" s="9">
        <v>0</v>
      </c>
      <c r="O116" s="9">
        <v>0</v>
      </c>
      <c r="P116" s="9">
        <v>1</v>
      </c>
      <c r="Q116" s="29" t="s">
        <v>134</v>
      </c>
      <c r="R116" s="9">
        <v>0</v>
      </c>
      <c r="S116" s="9">
        <v>1</v>
      </c>
      <c r="T116" s="9">
        <v>2</v>
      </c>
      <c r="U116" s="9">
        <v>1</v>
      </c>
      <c r="V116" s="9">
        <v>4</v>
      </c>
      <c r="W116" s="9">
        <v>0</v>
      </c>
      <c r="X116" s="9">
        <v>0</v>
      </c>
      <c r="Y116" s="9">
        <v>2</v>
      </c>
      <c r="Z116" s="9"/>
      <c r="AA116" s="10">
        <v>0</v>
      </c>
      <c r="AB116" s="7" t="s">
        <v>135</v>
      </c>
      <c r="AC116" s="8" t="s">
        <v>45</v>
      </c>
      <c r="AD116" s="23">
        <v>746.8</v>
      </c>
      <c r="AE116" s="23">
        <v>746.8</v>
      </c>
      <c r="AF116" s="23">
        <v>746.8</v>
      </c>
      <c r="AG116" s="23">
        <f t="shared" si="5"/>
        <v>2240.3999999999996</v>
      </c>
      <c r="AH116" s="4">
        <v>2020</v>
      </c>
    </row>
    <row r="117" spans="1:34" ht="64.5" x14ac:dyDescent="0.25">
      <c r="A117" s="9">
        <v>0</v>
      </c>
      <c r="B117" s="9">
        <v>1</v>
      </c>
      <c r="C117" s="9">
        <v>8</v>
      </c>
      <c r="D117" s="9">
        <v>0</v>
      </c>
      <c r="E117" s="9">
        <v>7</v>
      </c>
      <c r="F117" s="9">
        <v>0</v>
      </c>
      <c r="G117" s="9">
        <v>2</v>
      </c>
      <c r="H117" s="9">
        <v>0</v>
      </c>
      <c r="I117" s="9">
        <v>1</v>
      </c>
      <c r="J117" s="9">
        <v>2</v>
      </c>
      <c r="K117" s="9">
        <v>0</v>
      </c>
      <c r="L117" s="9">
        <v>4</v>
      </c>
      <c r="M117" s="9" t="s">
        <v>120</v>
      </c>
      <c r="N117" s="9">
        <v>0</v>
      </c>
      <c r="O117" s="9">
        <v>2</v>
      </c>
      <c r="P117" s="9">
        <v>3</v>
      </c>
      <c r="Q117" s="29" t="s">
        <v>73</v>
      </c>
      <c r="R117" s="9">
        <v>0</v>
      </c>
      <c r="S117" s="9">
        <v>1</v>
      </c>
      <c r="T117" s="9">
        <v>2</v>
      </c>
      <c r="U117" s="9">
        <v>1</v>
      </c>
      <c r="V117" s="9">
        <v>4</v>
      </c>
      <c r="W117" s="9">
        <v>0</v>
      </c>
      <c r="X117" s="9">
        <v>0</v>
      </c>
      <c r="Y117" s="9">
        <v>3</v>
      </c>
      <c r="Z117" s="9">
        <v>0</v>
      </c>
      <c r="AA117" s="10">
        <v>0</v>
      </c>
      <c r="AB117" s="7" t="s">
        <v>136</v>
      </c>
      <c r="AC117" s="3" t="s">
        <v>128</v>
      </c>
      <c r="AD117" s="23">
        <v>1343.6</v>
      </c>
      <c r="AE117" s="23">
        <v>1343.6</v>
      </c>
      <c r="AF117" s="23">
        <v>1343.6</v>
      </c>
      <c r="AG117" s="23">
        <f t="shared" si="5"/>
        <v>4030.7999999999997</v>
      </c>
      <c r="AH117" s="4">
        <v>2020</v>
      </c>
    </row>
    <row r="118" spans="1:34" ht="77.25" x14ac:dyDescent="0.25">
      <c r="A118" s="9">
        <v>0</v>
      </c>
      <c r="B118" s="9">
        <v>1</v>
      </c>
      <c r="C118" s="9">
        <v>8</v>
      </c>
      <c r="D118" s="9">
        <v>0</v>
      </c>
      <c r="E118" s="9">
        <v>7</v>
      </c>
      <c r="F118" s="9">
        <v>0</v>
      </c>
      <c r="G118" s="9">
        <v>2</v>
      </c>
      <c r="H118" s="9">
        <v>0</v>
      </c>
      <c r="I118" s="9">
        <v>1</v>
      </c>
      <c r="J118" s="9">
        <v>2</v>
      </c>
      <c r="K118" s="9">
        <v>0</v>
      </c>
      <c r="L118" s="9">
        <v>4</v>
      </c>
      <c r="M118" s="9">
        <v>1</v>
      </c>
      <c r="N118" s="9">
        <v>0</v>
      </c>
      <c r="O118" s="9">
        <v>2</v>
      </c>
      <c r="P118" s="9">
        <v>3</v>
      </c>
      <c r="Q118" s="29">
        <v>0</v>
      </c>
      <c r="R118" s="9">
        <v>0</v>
      </c>
      <c r="S118" s="9">
        <v>1</v>
      </c>
      <c r="T118" s="9">
        <v>2</v>
      </c>
      <c r="U118" s="9">
        <v>1</v>
      </c>
      <c r="V118" s="9">
        <v>4</v>
      </c>
      <c r="W118" s="9">
        <v>0</v>
      </c>
      <c r="X118" s="9">
        <v>0</v>
      </c>
      <c r="Y118" s="9">
        <v>4</v>
      </c>
      <c r="Z118" s="9">
        <v>0</v>
      </c>
      <c r="AA118" s="10">
        <v>0</v>
      </c>
      <c r="AB118" s="7" t="s">
        <v>137</v>
      </c>
      <c r="AC118" s="3" t="s">
        <v>45</v>
      </c>
      <c r="AD118" s="23">
        <v>1061.3</v>
      </c>
      <c r="AE118" s="23">
        <v>0</v>
      </c>
      <c r="AF118" s="23">
        <v>0</v>
      </c>
      <c r="AG118" s="23">
        <f t="shared" si="5"/>
        <v>1061.3</v>
      </c>
      <c r="AH118" s="4">
        <v>2020</v>
      </c>
    </row>
    <row r="119" spans="1:34" ht="39" x14ac:dyDescent="0.25">
      <c r="A119" s="9">
        <v>0</v>
      </c>
      <c r="B119" s="9">
        <v>1</v>
      </c>
      <c r="C119" s="9">
        <v>8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1</v>
      </c>
      <c r="T119" s="9">
        <v>2</v>
      </c>
      <c r="U119" s="9">
        <v>1</v>
      </c>
      <c r="V119" s="9">
        <v>4</v>
      </c>
      <c r="W119" s="9">
        <v>0</v>
      </c>
      <c r="X119" s="9">
        <v>0</v>
      </c>
      <c r="Y119" s="9">
        <v>0</v>
      </c>
      <c r="Z119" s="9">
        <v>0</v>
      </c>
      <c r="AA119" s="10">
        <v>1</v>
      </c>
      <c r="AB119" s="7" t="s">
        <v>138</v>
      </c>
      <c r="AC119" s="8" t="s">
        <v>39</v>
      </c>
      <c r="AD119" s="23">
        <v>98</v>
      </c>
      <c r="AE119" s="23">
        <v>98</v>
      </c>
      <c r="AF119" s="23">
        <v>98</v>
      </c>
      <c r="AG119" s="23">
        <f t="shared" si="5"/>
        <v>294</v>
      </c>
      <c r="AH119" s="4">
        <v>2020</v>
      </c>
    </row>
    <row r="120" spans="1:34" ht="26.25" x14ac:dyDescent="0.25">
      <c r="A120" s="9">
        <v>0</v>
      </c>
      <c r="B120" s="9">
        <v>1</v>
      </c>
      <c r="C120" s="9">
        <v>8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1</v>
      </c>
      <c r="T120" s="9">
        <v>2</v>
      </c>
      <c r="U120" s="9">
        <v>1</v>
      </c>
      <c r="V120" s="9">
        <v>4</v>
      </c>
      <c r="W120" s="9">
        <v>0</v>
      </c>
      <c r="X120" s="9">
        <v>0</v>
      </c>
      <c r="Y120" s="9">
        <v>0</v>
      </c>
      <c r="Z120" s="9">
        <v>0</v>
      </c>
      <c r="AA120" s="10">
        <v>2</v>
      </c>
      <c r="AB120" s="7" t="s">
        <v>139</v>
      </c>
      <c r="AC120" s="3" t="s">
        <v>48</v>
      </c>
      <c r="AD120" s="11">
        <v>530</v>
      </c>
      <c r="AE120" s="11">
        <v>490</v>
      </c>
      <c r="AF120" s="11">
        <v>478</v>
      </c>
      <c r="AG120" s="23">
        <f t="shared" si="5"/>
        <v>1498</v>
      </c>
      <c r="AH120" s="4">
        <v>2020</v>
      </c>
    </row>
    <row r="121" spans="1:34" ht="77.25" x14ac:dyDescent="0.25">
      <c r="A121" s="9">
        <v>0</v>
      </c>
      <c r="B121" s="9">
        <v>1</v>
      </c>
      <c r="C121" s="9">
        <v>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6</v>
      </c>
      <c r="T121" s="9">
        <v>5</v>
      </c>
      <c r="U121" s="9">
        <v>1</v>
      </c>
      <c r="V121" s="9">
        <v>4</v>
      </c>
      <c r="W121" s="9">
        <v>0</v>
      </c>
      <c r="X121" s="9">
        <v>0</v>
      </c>
      <c r="Y121" s="9">
        <v>0</v>
      </c>
      <c r="Z121" s="9">
        <v>0</v>
      </c>
      <c r="AA121" s="10">
        <v>3</v>
      </c>
      <c r="AB121" s="7" t="s">
        <v>140</v>
      </c>
      <c r="AC121" s="3" t="s">
        <v>39</v>
      </c>
      <c r="AD121" s="11">
        <v>0</v>
      </c>
      <c r="AE121" s="11">
        <v>0</v>
      </c>
      <c r="AF121" s="11">
        <v>0</v>
      </c>
      <c r="AG121" s="23">
        <f t="shared" si="5"/>
        <v>0</v>
      </c>
      <c r="AH121" s="4">
        <v>2020</v>
      </c>
    </row>
    <row r="122" spans="1:34" ht="39" x14ac:dyDescent="0.25">
      <c r="A122" s="63">
        <v>0</v>
      </c>
      <c r="B122" s="63">
        <v>1</v>
      </c>
      <c r="C122" s="63">
        <v>8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1</v>
      </c>
      <c r="T122" s="63">
        <v>3</v>
      </c>
      <c r="U122" s="63">
        <v>1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4">
        <v>0</v>
      </c>
      <c r="AB122" s="65" t="s">
        <v>141</v>
      </c>
      <c r="AC122" s="66" t="s">
        <v>133</v>
      </c>
      <c r="AD122" s="67">
        <f>AD123</f>
        <v>10419.300000000001</v>
      </c>
      <c r="AE122" s="67">
        <f t="shared" ref="AE122:AH122" si="8">AE123</f>
        <v>10188</v>
      </c>
      <c r="AF122" s="67">
        <f t="shared" si="8"/>
        <v>10188</v>
      </c>
      <c r="AG122" s="23">
        <f t="shared" si="5"/>
        <v>30795.300000000003</v>
      </c>
      <c r="AH122" s="67">
        <f t="shared" si="8"/>
        <v>2020</v>
      </c>
    </row>
    <row r="123" spans="1:34" ht="39" x14ac:dyDescent="0.25">
      <c r="A123" s="9">
        <v>0</v>
      </c>
      <c r="B123" s="9">
        <v>1</v>
      </c>
      <c r="C123" s="9">
        <v>8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</v>
      </c>
      <c r="T123" s="9">
        <v>3</v>
      </c>
      <c r="U123" s="9">
        <v>1</v>
      </c>
      <c r="V123" s="9">
        <v>1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7" t="s">
        <v>142</v>
      </c>
      <c r="AC123" s="3" t="s">
        <v>45</v>
      </c>
      <c r="AD123" s="11">
        <f>AD128+AD129+AD130+AD131+AD132</f>
        <v>10419.300000000001</v>
      </c>
      <c r="AE123" s="11">
        <v>10188</v>
      </c>
      <c r="AF123" s="11">
        <v>10188</v>
      </c>
      <c r="AG123" s="23">
        <f t="shared" si="5"/>
        <v>30795.300000000003</v>
      </c>
      <c r="AH123" s="4">
        <v>2020</v>
      </c>
    </row>
    <row r="124" spans="1:34" ht="26.25" x14ac:dyDescent="0.25">
      <c r="A124" s="9">
        <v>0</v>
      </c>
      <c r="B124" s="9">
        <v>1</v>
      </c>
      <c r="C124" s="9">
        <v>8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1</v>
      </c>
      <c r="T124" s="9">
        <v>3</v>
      </c>
      <c r="U124" s="9">
        <v>1</v>
      </c>
      <c r="V124" s="9">
        <v>1</v>
      </c>
      <c r="W124" s="9">
        <v>0</v>
      </c>
      <c r="X124" s="9">
        <v>0</v>
      </c>
      <c r="Y124" s="9">
        <v>0</v>
      </c>
      <c r="Z124" s="9">
        <v>0</v>
      </c>
      <c r="AA124" s="10">
        <v>1</v>
      </c>
      <c r="AB124" s="7" t="s">
        <v>143</v>
      </c>
      <c r="AC124" s="3" t="s">
        <v>48</v>
      </c>
      <c r="AD124" s="11">
        <v>893</v>
      </c>
      <c r="AE124" s="11">
        <v>893</v>
      </c>
      <c r="AF124" s="11">
        <v>893</v>
      </c>
      <c r="AG124" s="23">
        <f t="shared" si="5"/>
        <v>2679</v>
      </c>
      <c r="AH124" s="4">
        <v>2020</v>
      </c>
    </row>
    <row r="125" spans="1:34" ht="39" x14ac:dyDescent="0.25">
      <c r="A125" s="9">
        <v>0</v>
      </c>
      <c r="B125" s="9">
        <v>1</v>
      </c>
      <c r="C125" s="9">
        <v>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1</v>
      </c>
      <c r="T125" s="9">
        <v>3</v>
      </c>
      <c r="U125" s="9">
        <v>1</v>
      </c>
      <c r="V125" s="9">
        <v>1</v>
      </c>
      <c r="W125" s="9">
        <v>0</v>
      </c>
      <c r="X125" s="9">
        <v>0</v>
      </c>
      <c r="Y125" s="9">
        <v>0</v>
      </c>
      <c r="Z125" s="9">
        <v>0</v>
      </c>
      <c r="AA125" s="10">
        <v>2</v>
      </c>
      <c r="AB125" s="7" t="s">
        <v>144</v>
      </c>
      <c r="AC125" s="3" t="s">
        <v>39</v>
      </c>
      <c r="AD125" s="23">
        <v>71</v>
      </c>
      <c r="AE125" s="23">
        <v>74</v>
      </c>
      <c r="AF125" s="23">
        <v>75</v>
      </c>
      <c r="AG125" s="23">
        <f t="shared" si="5"/>
        <v>220</v>
      </c>
      <c r="AH125" s="4">
        <v>2020</v>
      </c>
    </row>
    <row r="126" spans="1:34" ht="48.7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0"/>
      <c r="AB126" s="54" t="s">
        <v>145</v>
      </c>
      <c r="AC126" s="3" t="s">
        <v>89</v>
      </c>
      <c r="AD126" s="23">
        <v>20060.7</v>
      </c>
      <c r="AE126" s="23">
        <v>20060.7</v>
      </c>
      <c r="AF126" s="23">
        <v>20060.7</v>
      </c>
      <c r="AG126" s="23">
        <f t="shared" si="5"/>
        <v>60182.100000000006</v>
      </c>
      <c r="AH126" s="4">
        <v>2020</v>
      </c>
    </row>
    <row r="127" spans="1:34" ht="64.5" x14ac:dyDescent="0.25">
      <c r="A127" s="9">
        <v>0</v>
      </c>
      <c r="B127" s="9">
        <v>1</v>
      </c>
      <c r="C127" s="9">
        <v>8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1</v>
      </c>
      <c r="T127" s="9">
        <v>3</v>
      </c>
      <c r="U127" s="9">
        <v>1</v>
      </c>
      <c r="V127" s="9">
        <v>1</v>
      </c>
      <c r="W127" s="9">
        <v>0</v>
      </c>
      <c r="X127" s="9">
        <v>0</v>
      </c>
      <c r="Y127" s="9">
        <v>0</v>
      </c>
      <c r="Z127" s="9">
        <v>0</v>
      </c>
      <c r="AA127" s="10">
        <v>3</v>
      </c>
      <c r="AB127" s="7" t="s">
        <v>146</v>
      </c>
      <c r="AC127" s="3" t="s">
        <v>39</v>
      </c>
      <c r="AD127" s="23">
        <v>5.114549884146296</v>
      </c>
      <c r="AE127" s="23">
        <v>5.2371173236623836</v>
      </c>
      <c r="AF127" s="23">
        <v>5.2371173236623836</v>
      </c>
      <c r="AG127" s="23">
        <f t="shared" si="5"/>
        <v>15.588784531471063</v>
      </c>
      <c r="AH127" s="4">
        <v>2020</v>
      </c>
    </row>
    <row r="128" spans="1:34" ht="90" x14ac:dyDescent="0.25">
      <c r="A128" s="9">
        <v>0</v>
      </c>
      <c r="B128" s="9">
        <v>1</v>
      </c>
      <c r="C128" s="9">
        <v>8</v>
      </c>
      <c r="D128" s="9">
        <v>0</v>
      </c>
      <c r="E128" s="9">
        <v>7</v>
      </c>
      <c r="F128" s="9">
        <v>0</v>
      </c>
      <c r="G128" s="9">
        <v>3</v>
      </c>
      <c r="H128" s="9">
        <v>0</v>
      </c>
      <c r="I128" s="9">
        <v>1</v>
      </c>
      <c r="J128" s="9">
        <v>3</v>
      </c>
      <c r="K128" s="9">
        <v>0</v>
      </c>
      <c r="L128" s="9">
        <v>1</v>
      </c>
      <c r="M128" s="9">
        <v>2</v>
      </c>
      <c r="N128" s="9">
        <v>0</v>
      </c>
      <c r="O128" s="9">
        <v>0</v>
      </c>
      <c r="P128" s="9">
        <v>0</v>
      </c>
      <c r="Q128" s="29" t="s">
        <v>62</v>
      </c>
      <c r="R128" s="9">
        <v>0</v>
      </c>
      <c r="S128" s="9">
        <v>1</v>
      </c>
      <c r="T128" s="9">
        <v>3</v>
      </c>
      <c r="U128" s="9">
        <v>1</v>
      </c>
      <c r="V128" s="9">
        <v>1</v>
      </c>
      <c r="W128" s="9">
        <v>0</v>
      </c>
      <c r="X128" s="9">
        <v>0</v>
      </c>
      <c r="Y128" s="9">
        <v>1</v>
      </c>
      <c r="Z128" s="9">
        <v>0</v>
      </c>
      <c r="AA128" s="10">
        <v>0</v>
      </c>
      <c r="AB128" s="7" t="s">
        <v>147</v>
      </c>
      <c r="AC128" s="3" t="s">
        <v>45</v>
      </c>
      <c r="AD128" s="11">
        <v>9757.7999999999993</v>
      </c>
      <c r="AE128" s="11">
        <v>10188</v>
      </c>
      <c r="AF128" s="11">
        <v>10188</v>
      </c>
      <c r="AG128" s="23">
        <f t="shared" si="5"/>
        <v>30133.8</v>
      </c>
      <c r="AH128" s="4">
        <v>2020</v>
      </c>
    </row>
    <row r="129" spans="1:34" ht="77.25" x14ac:dyDescent="0.25">
      <c r="A129" s="69">
        <v>0</v>
      </c>
      <c r="B129" s="69">
        <v>1</v>
      </c>
      <c r="C129" s="69">
        <v>8</v>
      </c>
      <c r="D129" s="69">
        <v>0</v>
      </c>
      <c r="E129" s="69">
        <v>7</v>
      </c>
      <c r="F129" s="69">
        <v>0</v>
      </c>
      <c r="G129" s="69">
        <v>3</v>
      </c>
      <c r="H129" s="69">
        <v>0</v>
      </c>
      <c r="I129" s="69">
        <v>1</v>
      </c>
      <c r="J129" s="69">
        <v>3</v>
      </c>
      <c r="K129" s="69">
        <v>0</v>
      </c>
      <c r="L129" s="69">
        <v>1</v>
      </c>
      <c r="M129" s="69">
        <v>1</v>
      </c>
      <c r="N129" s="69">
        <v>0</v>
      </c>
      <c r="O129" s="69">
        <v>6</v>
      </c>
      <c r="P129" s="69">
        <v>9</v>
      </c>
      <c r="Q129" s="70">
        <v>0</v>
      </c>
      <c r="R129" s="9">
        <v>0</v>
      </c>
      <c r="S129" s="69">
        <v>1</v>
      </c>
      <c r="T129" s="69">
        <v>3</v>
      </c>
      <c r="U129" s="69">
        <v>1</v>
      </c>
      <c r="V129" s="69">
        <v>1</v>
      </c>
      <c r="W129" s="69">
        <v>0</v>
      </c>
      <c r="X129" s="69">
        <v>0</v>
      </c>
      <c r="Y129" s="9">
        <v>2</v>
      </c>
      <c r="Z129" s="69">
        <v>0</v>
      </c>
      <c r="AA129" s="71">
        <v>0</v>
      </c>
      <c r="AB129" s="7" t="s">
        <v>148</v>
      </c>
      <c r="AC129" s="72" t="s">
        <v>45</v>
      </c>
      <c r="AD129" s="11">
        <v>497.2</v>
      </c>
      <c r="AE129" s="11">
        <v>0</v>
      </c>
      <c r="AF129" s="11">
        <v>0</v>
      </c>
      <c r="AG129" s="23">
        <f t="shared" si="5"/>
        <v>497.2</v>
      </c>
      <c r="AH129" s="1">
        <v>2019</v>
      </c>
    </row>
    <row r="130" spans="1:34" ht="77.25" x14ac:dyDescent="0.25">
      <c r="A130" s="69">
        <v>0</v>
      </c>
      <c r="B130" s="69">
        <v>1</v>
      </c>
      <c r="C130" s="69">
        <v>8</v>
      </c>
      <c r="D130" s="69">
        <v>0</v>
      </c>
      <c r="E130" s="69">
        <v>7</v>
      </c>
      <c r="F130" s="69">
        <v>0</v>
      </c>
      <c r="G130" s="69">
        <v>3</v>
      </c>
      <c r="H130" s="69">
        <v>0</v>
      </c>
      <c r="I130" s="69">
        <v>1</v>
      </c>
      <c r="J130" s="69">
        <v>3</v>
      </c>
      <c r="K130" s="69">
        <v>0</v>
      </c>
      <c r="L130" s="69">
        <v>1</v>
      </c>
      <c r="M130" s="69" t="s">
        <v>111</v>
      </c>
      <c r="N130" s="69">
        <v>0</v>
      </c>
      <c r="O130" s="69">
        <v>6</v>
      </c>
      <c r="P130" s="69">
        <v>9</v>
      </c>
      <c r="Q130" s="70" t="s">
        <v>134</v>
      </c>
      <c r="R130" s="9">
        <v>0</v>
      </c>
      <c r="S130" s="69">
        <v>1</v>
      </c>
      <c r="T130" s="69">
        <v>3</v>
      </c>
      <c r="U130" s="69">
        <v>0</v>
      </c>
      <c r="V130" s="69">
        <v>1</v>
      </c>
      <c r="W130" s="69">
        <v>0</v>
      </c>
      <c r="X130" s="69">
        <v>0</v>
      </c>
      <c r="Y130" s="9">
        <v>3</v>
      </c>
      <c r="Z130" s="69">
        <v>0</v>
      </c>
      <c r="AA130" s="71">
        <v>0</v>
      </c>
      <c r="AB130" s="7" t="s">
        <v>149</v>
      </c>
      <c r="AC130" s="72" t="s">
        <v>45</v>
      </c>
      <c r="AD130" s="11">
        <v>30</v>
      </c>
      <c r="AE130" s="11">
        <v>0</v>
      </c>
      <c r="AF130" s="11">
        <v>0</v>
      </c>
      <c r="AG130" s="23">
        <f t="shared" si="5"/>
        <v>30</v>
      </c>
      <c r="AH130" s="1">
        <v>2019</v>
      </c>
    </row>
    <row r="131" spans="1:34" ht="63.75" x14ac:dyDescent="0.25">
      <c r="A131" s="69">
        <v>0</v>
      </c>
      <c r="B131" s="69">
        <v>1</v>
      </c>
      <c r="C131" s="69">
        <v>8</v>
      </c>
      <c r="D131" s="69">
        <v>0</v>
      </c>
      <c r="E131" s="69">
        <v>7</v>
      </c>
      <c r="F131" s="69">
        <v>0</v>
      </c>
      <c r="G131" s="69">
        <v>3</v>
      </c>
      <c r="H131" s="69">
        <v>0</v>
      </c>
      <c r="I131" s="69">
        <v>1</v>
      </c>
      <c r="J131" s="69">
        <v>3</v>
      </c>
      <c r="K131" s="69">
        <v>0</v>
      </c>
      <c r="L131" s="69">
        <v>1</v>
      </c>
      <c r="M131" s="69">
        <v>1</v>
      </c>
      <c r="N131" s="69">
        <v>0</v>
      </c>
      <c r="O131" s="69">
        <v>2</v>
      </c>
      <c r="P131" s="69">
        <v>0</v>
      </c>
      <c r="Q131" s="70">
        <v>0</v>
      </c>
      <c r="R131" s="9">
        <v>0</v>
      </c>
      <c r="S131" s="69">
        <v>1</v>
      </c>
      <c r="T131" s="69">
        <v>3</v>
      </c>
      <c r="U131" s="69">
        <v>0</v>
      </c>
      <c r="V131" s="69">
        <v>1</v>
      </c>
      <c r="W131" s="69">
        <v>0</v>
      </c>
      <c r="X131" s="69">
        <v>0</v>
      </c>
      <c r="Y131" s="9">
        <v>4</v>
      </c>
      <c r="Z131" s="69">
        <v>0</v>
      </c>
      <c r="AA131" s="71">
        <v>0</v>
      </c>
      <c r="AB131" s="5" t="s">
        <v>177</v>
      </c>
      <c r="AC131" s="72" t="s">
        <v>35</v>
      </c>
      <c r="AD131" s="11">
        <v>122.1</v>
      </c>
      <c r="AE131" s="11">
        <v>0</v>
      </c>
      <c r="AF131" s="11">
        <v>0</v>
      </c>
      <c r="AG131" s="23">
        <f t="shared" si="5"/>
        <v>122.1</v>
      </c>
      <c r="AH131" s="1"/>
    </row>
    <row r="132" spans="1:34" ht="63.75" x14ac:dyDescent="0.25">
      <c r="A132" s="69">
        <v>0</v>
      </c>
      <c r="B132" s="69">
        <v>1</v>
      </c>
      <c r="C132" s="69">
        <v>8</v>
      </c>
      <c r="D132" s="69">
        <v>0</v>
      </c>
      <c r="E132" s="69">
        <v>7</v>
      </c>
      <c r="F132" s="69">
        <v>0</v>
      </c>
      <c r="G132" s="69">
        <v>3</v>
      </c>
      <c r="H132" s="69">
        <v>0</v>
      </c>
      <c r="I132" s="69">
        <v>1</v>
      </c>
      <c r="J132" s="69">
        <v>3</v>
      </c>
      <c r="K132" s="69">
        <v>0</v>
      </c>
      <c r="L132" s="69">
        <v>1</v>
      </c>
      <c r="M132" s="69" t="s">
        <v>120</v>
      </c>
      <c r="N132" s="69">
        <v>0</v>
      </c>
      <c r="O132" s="69">
        <v>0</v>
      </c>
      <c r="P132" s="69">
        <v>0</v>
      </c>
      <c r="Q132" s="70" t="s">
        <v>62</v>
      </c>
      <c r="R132" s="9">
        <v>0</v>
      </c>
      <c r="S132" s="69">
        <v>1</v>
      </c>
      <c r="T132" s="69">
        <v>3</v>
      </c>
      <c r="U132" s="69">
        <v>0</v>
      </c>
      <c r="V132" s="69">
        <v>1</v>
      </c>
      <c r="W132" s="69">
        <v>0</v>
      </c>
      <c r="X132" s="69">
        <v>0</v>
      </c>
      <c r="Y132" s="9">
        <v>5</v>
      </c>
      <c r="Z132" s="69">
        <v>0</v>
      </c>
      <c r="AA132" s="71">
        <v>0</v>
      </c>
      <c r="AB132" s="5" t="s">
        <v>178</v>
      </c>
      <c r="AC132" s="72" t="s">
        <v>64</v>
      </c>
      <c r="AD132" s="11">
        <v>12.2</v>
      </c>
      <c r="AE132" s="11">
        <v>0</v>
      </c>
      <c r="AF132" s="11">
        <v>0</v>
      </c>
      <c r="AG132" s="23">
        <f t="shared" si="5"/>
        <v>12.2</v>
      </c>
      <c r="AH132" s="1"/>
    </row>
    <row r="133" spans="1:34" ht="51.75" x14ac:dyDescent="0.25">
      <c r="A133" s="9">
        <v>0</v>
      </c>
      <c r="B133" s="9">
        <v>1</v>
      </c>
      <c r="C133" s="9">
        <v>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1</v>
      </c>
      <c r="T133" s="9">
        <v>3</v>
      </c>
      <c r="U133" s="9">
        <v>1</v>
      </c>
      <c r="V133" s="9">
        <v>2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7" t="s">
        <v>150</v>
      </c>
      <c r="AC133" s="3" t="s">
        <v>45</v>
      </c>
      <c r="AD133" s="11">
        <v>0</v>
      </c>
      <c r="AE133" s="11">
        <v>0</v>
      </c>
      <c r="AF133" s="11">
        <v>0</v>
      </c>
      <c r="AG133" s="23">
        <f t="shared" si="5"/>
        <v>0</v>
      </c>
      <c r="AH133" s="4">
        <v>2020</v>
      </c>
    </row>
    <row r="134" spans="1:34" ht="51.75" x14ac:dyDescent="0.25">
      <c r="A134" s="9">
        <v>0</v>
      </c>
      <c r="B134" s="9">
        <v>1</v>
      </c>
      <c r="C134" s="9">
        <v>8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</v>
      </c>
      <c r="T134" s="9">
        <v>3</v>
      </c>
      <c r="U134" s="9">
        <v>1</v>
      </c>
      <c r="V134" s="9">
        <v>2</v>
      </c>
      <c r="W134" s="9">
        <v>0</v>
      </c>
      <c r="X134" s="9">
        <v>0</v>
      </c>
      <c r="Y134" s="9">
        <v>0</v>
      </c>
      <c r="Z134" s="9">
        <v>0</v>
      </c>
      <c r="AA134" s="9">
        <v>1</v>
      </c>
      <c r="AB134" s="7" t="s">
        <v>151</v>
      </c>
      <c r="AC134" s="3" t="s">
        <v>39</v>
      </c>
      <c r="AD134" s="23">
        <v>71</v>
      </c>
      <c r="AE134" s="23">
        <v>74</v>
      </c>
      <c r="AF134" s="23">
        <v>75</v>
      </c>
      <c r="AG134" s="23">
        <f t="shared" si="5"/>
        <v>220</v>
      </c>
      <c r="AH134" s="4">
        <v>2020</v>
      </c>
    </row>
    <row r="135" spans="1:34" ht="77.25" x14ac:dyDescent="0.25">
      <c r="A135" s="9">
        <v>0</v>
      </c>
      <c r="B135" s="9">
        <v>1</v>
      </c>
      <c r="C135" s="9">
        <v>8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</v>
      </c>
      <c r="T135" s="9">
        <v>3</v>
      </c>
      <c r="U135" s="9">
        <v>1</v>
      </c>
      <c r="V135" s="9">
        <v>2</v>
      </c>
      <c r="W135" s="9">
        <v>0</v>
      </c>
      <c r="X135" s="9">
        <v>0</v>
      </c>
      <c r="Y135" s="9">
        <v>0</v>
      </c>
      <c r="Z135" s="9">
        <v>0</v>
      </c>
      <c r="AA135" s="10">
        <v>2</v>
      </c>
      <c r="AB135" s="7" t="s">
        <v>152</v>
      </c>
      <c r="AC135" s="3" t="s">
        <v>39</v>
      </c>
      <c r="AD135" s="11">
        <v>25</v>
      </c>
      <c r="AE135" s="11">
        <v>26</v>
      </c>
      <c r="AF135" s="11">
        <v>27</v>
      </c>
      <c r="AG135" s="23">
        <f t="shared" si="5"/>
        <v>78</v>
      </c>
      <c r="AH135" s="4">
        <v>2020</v>
      </c>
    </row>
    <row r="136" spans="1:34" ht="77.25" x14ac:dyDescent="0.25">
      <c r="A136" s="9">
        <v>0</v>
      </c>
      <c r="B136" s="9">
        <v>1</v>
      </c>
      <c r="C136" s="9">
        <v>8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1</v>
      </c>
      <c r="U136" s="9">
        <v>1</v>
      </c>
      <c r="V136" s="9">
        <v>2</v>
      </c>
      <c r="W136" s="9">
        <v>0</v>
      </c>
      <c r="X136" s="9">
        <v>0</v>
      </c>
      <c r="Y136" s="9">
        <v>1</v>
      </c>
      <c r="Z136" s="9">
        <v>0</v>
      </c>
      <c r="AA136" s="10">
        <v>0</v>
      </c>
      <c r="AB136" s="7" t="s">
        <v>153</v>
      </c>
      <c r="AC136" s="3" t="s">
        <v>133</v>
      </c>
      <c r="AD136" s="11">
        <v>0</v>
      </c>
      <c r="AE136" s="11">
        <v>0</v>
      </c>
      <c r="AF136" s="11">
        <v>0</v>
      </c>
      <c r="AG136" s="23">
        <f t="shared" si="5"/>
        <v>0</v>
      </c>
      <c r="AH136" s="4">
        <v>2020</v>
      </c>
    </row>
    <row r="137" spans="1:34" ht="39" x14ac:dyDescent="0.25">
      <c r="A137" s="9">
        <v>0</v>
      </c>
      <c r="B137" s="9">
        <v>1</v>
      </c>
      <c r="C137" s="9">
        <v>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1</v>
      </c>
      <c r="U137" s="9">
        <v>1</v>
      </c>
      <c r="V137" s="9">
        <v>2</v>
      </c>
      <c r="W137" s="9">
        <v>0</v>
      </c>
      <c r="X137" s="9">
        <v>0</v>
      </c>
      <c r="Y137" s="9">
        <v>2</v>
      </c>
      <c r="Z137" s="9">
        <v>0</v>
      </c>
      <c r="AA137" s="10">
        <v>0</v>
      </c>
      <c r="AB137" s="7" t="s">
        <v>154</v>
      </c>
      <c r="AC137" s="3" t="s">
        <v>133</v>
      </c>
      <c r="AD137" s="11">
        <v>0</v>
      </c>
      <c r="AE137" s="11">
        <v>0</v>
      </c>
      <c r="AF137" s="11">
        <v>0</v>
      </c>
      <c r="AG137" s="23">
        <f t="shared" si="5"/>
        <v>0</v>
      </c>
      <c r="AH137" s="4">
        <v>2020</v>
      </c>
    </row>
    <row r="138" spans="1:34" x14ac:dyDescent="0.25">
      <c r="A138" s="63">
        <v>0</v>
      </c>
      <c r="B138" s="63">
        <v>1</v>
      </c>
      <c r="C138" s="63">
        <v>8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1</v>
      </c>
      <c r="T138" s="63">
        <v>9</v>
      </c>
      <c r="U138" s="63">
        <v>1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4">
        <v>0</v>
      </c>
      <c r="AB138" s="81" t="s">
        <v>155</v>
      </c>
      <c r="AC138" s="74" t="s">
        <v>156</v>
      </c>
      <c r="AD138" s="82">
        <f>AD139+AD140</f>
        <v>6065.6</v>
      </c>
      <c r="AE138" s="82">
        <f t="shared" ref="AE138:AF138" si="9">AE139+AE140</f>
        <v>5892.2</v>
      </c>
      <c r="AF138" s="82">
        <f t="shared" si="9"/>
        <v>5892.2</v>
      </c>
      <c r="AG138" s="23">
        <f t="shared" si="5"/>
        <v>17850</v>
      </c>
      <c r="AH138" s="30">
        <v>2020</v>
      </c>
    </row>
    <row r="139" spans="1:34" ht="39" x14ac:dyDescent="0.25">
      <c r="A139" s="9">
        <v>0</v>
      </c>
      <c r="B139" s="9">
        <v>1</v>
      </c>
      <c r="C139" s="9">
        <v>8</v>
      </c>
      <c r="D139" s="9">
        <v>0</v>
      </c>
      <c r="E139" s="9">
        <v>7</v>
      </c>
      <c r="F139" s="9">
        <v>0</v>
      </c>
      <c r="G139" s="9">
        <v>9</v>
      </c>
      <c r="H139" s="9">
        <v>0</v>
      </c>
      <c r="I139" s="9">
        <v>1</v>
      </c>
      <c r="J139" s="9">
        <v>9</v>
      </c>
      <c r="K139" s="9">
        <v>0</v>
      </c>
      <c r="L139" s="9">
        <v>0</v>
      </c>
      <c r="M139" s="9">
        <v>2</v>
      </c>
      <c r="N139" s="9">
        <v>0</v>
      </c>
      <c r="O139" s="9">
        <v>0</v>
      </c>
      <c r="P139" s="9">
        <v>1</v>
      </c>
      <c r="Q139" s="9" t="s">
        <v>157</v>
      </c>
      <c r="R139" s="9">
        <v>0</v>
      </c>
      <c r="S139" s="9">
        <v>1</v>
      </c>
      <c r="T139" s="9">
        <v>9</v>
      </c>
      <c r="U139" s="9">
        <v>1</v>
      </c>
      <c r="V139" s="9">
        <v>0</v>
      </c>
      <c r="W139" s="9">
        <v>0</v>
      </c>
      <c r="X139" s="9">
        <v>0</v>
      </c>
      <c r="Y139" s="9">
        <v>1</v>
      </c>
      <c r="Z139" s="9">
        <v>0</v>
      </c>
      <c r="AA139" s="10">
        <v>0</v>
      </c>
      <c r="AB139" s="2" t="s">
        <v>158</v>
      </c>
      <c r="AC139" s="8" t="s">
        <v>45</v>
      </c>
      <c r="AD139" s="27">
        <v>4713.1000000000004</v>
      </c>
      <c r="AE139" s="27">
        <v>4641.3999999999996</v>
      </c>
      <c r="AF139" s="27">
        <v>4641.3999999999996</v>
      </c>
      <c r="AG139" s="23">
        <f t="shared" si="5"/>
        <v>13995.9</v>
      </c>
      <c r="AH139" s="4">
        <v>2020</v>
      </c>
    </row>
    <row r="140" spans="1:34" ht="39" x14ac:dyDescent="0.25">
      <c r="A140" s="9">
        <v>0</v>
      </c>
      <c r="B140" s="9">
        <v>1</v>
      </c>
      <c r="C140" s="9">
        <v>8</v>
      </c>
      <c r="D140" s="9">
        <v>0</v>
      </c>
      <c r="E140" s="9">
        <v>7</v>
      </c>
      <c r="F140" s="9">
        <v>0</v>
      </c>
      <c r="G140" s="9">
        <v>9</v>
      </c>
      <c r="H140" s="9">
        <v>0</v>
      </c>
      <c r="I140" s="9">
        <v>1</v>
      </c>
      <c r="J140" s="9">
        <v>9</v>
      </c>
      <c r="K140" s="9">
        <v>0</v>
      </c>
      <c r="L140" s="9">
        <v>0</v>
      </c>
      <c r="M140" s="9">
        <v>2</v>
      </c>
      <c r="N140" s="9">
        <v>0</v>
      </c>
      <c r="O140" s="9">
        <v>0</v>
      </c>
      <c r="P140" s="9">
        <v>2</v>
      </c>
      <c r="Q140" s="9" t="s">
        <v>157</v>
      </c>
      <c r="R140" s="9">
        <v>0</v>
      </c>
      <c r="S140" s="9">
        <v>1</v>
      </c>
      <c r="T140" s="9">
        <v>9</v>
      </c>
      <c r="U140" s="9">
        <v>1</v>
      </c>
      <c r="V140" s="9">
        <v>0</v>
      </c>
      <c r="W140" s="9">
        <v>0</v>
      </c>
      <c r="X140" s="9">
        <v>0</v>
      </c>
      <c r="Y140" s="9">
        <v>2</v>
      </c>
      <c r="Z140" s="9">
        <v>0</v>
      </c>
      <c r="AA140" s="10">
        <v>0</v>
      </c>
      <c r="AB140" s="7" t="s">
        <v>159</v>
      </c>
      <c r="AC140" s="41" t="s">
        <v>45</v>
      </c>
      <c r="AD140" s="27">
        <v>1352.5</v>
      </c>
      <c r="AE140" s="27">
        <v>1250.8</v>
      </c>
      <c r="AF140" s="27">
        <v>1250.8</v>
      </c>
      <c r="AG140" s="23">
        <f t="shared" si="5"/>
        <v>3854.1000000000004</v>
      </c>
      <c r="AH140" s="4">
        <v>2020</v>
      </c>
    </row>
  </sheetData>
  <mergeCells count="38">
    <mergeCell ref="B10:AB10"/>
    <mergeCell ref="B9:AB9"/>
    <mergeCell ref="AB17:AB20"/>
    <mergeCell ref="O19:Q20"/>
    <mergeCell ref="R19:S20"/>
    <mergeCell ref="W19:Y20"/>
    <mergeCell ref="B11:AB11"/>
    <mergeCell ref="B12:AB12"/>
    <mergeCell ref="V19:V20"/>
    <mergeCell ref="B14:AC14"/>
    <mergeCell ref="B15:AB15"/>
    <mergeCell ref="B13:AB13"/>
    <mergeCell ref="AC17:AC20"/>
    <mergeCell ref="R17:AA18"/>
    <mergeCell ref="Z19:AA20"/>
    <mergeCell ref="U19:U20"/>
    <mergeCell ref="AG1:AH1"/>
    <mergeCell ref="AG2:AH2"/>
    <mergeCell ref="D8:AG8"/>
    <mergeCell ref="C4:AG4"/>
    <mergeCell ref="C5:AG5"/>
    <mergeCell ref="C6:AG6"/>
    <mergeCell ref="C7:AG7"/>
    <mergeCell ref="AH19:AH20"/>
    <mergeCell ref="AG17:AH18"/>
    <mergeCell ref="AD19:AD20"/>
    <mergeCell ref="AE19:AE20"/>
    <mergeCell ref="AF19:AF20"/>
    <mergeCell ref="AD17:AF18"/>
    <mergeCell ref="AG19:AG20"/>
    <mergeCell ref="T19:T20"/>
    <mergeCell ref="A17:Q18"/>
    <mergeCell ref="F19:G20"/>
    <mergeCell ref="H19:N19"/>
    <mergeCell ref="A19:C20"/>
    <mergeCell ref="D19:E20"/>
    <mergeCell ref="H20:I20"/>
    <mergeCell ref="L20:M20"/>
  </mergeCells>
  <pageMargins left="0.70866141732283472" right="0.70866141732283472" top="0.98425196850393704" bottom="0.39370078740157483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Секретарь</cp:lastModifiedBy>
  <cp:lastPrinted>2018-09-05T08:55:35Z</cp:lastPrinted>
  <dcterms:created xsi:type="dcterms:W3CDTF">2018-03-19T07:38:22Z</dcterms:created>
  <dcterms:modified xsi:type="dcterms:W3CDTF">2018-09-05T08:55:39Z</dcterms:modified>
</cp:coreProperties>
</file>